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sang/Desktop/"/>
    </mc:Choice>
  </mc:AlternateContent>
  <xr:revisionPtr revIDLastSave="0" documentId="13_ncr:1_{1727AEF8-9C16-5046-8EFD-40C2193B1474}" xr6:coauthVersionLast="47" xr6:coauthVersionMax="47" xr10:uidLastSave="{00000000-0000-0000-0000-000000000000}"/>
  <bookViews>
    <workbookView xWindow="0" yWindow="500" windowWidth="28800" windowHeight="16480" xr2:uid="{00000000-000D-0000-FFFF-FFFF00000000}"/>
  </bookViews>
  <sheets>
    <sheet name="LWLG_Report" sheetId="4" r:id="rId1"/>
    <sheet name="範疇" sheetId="3" state="hidden" r:id="rId2"/>
  </sheets>
  <definedNames>
    <definedName name="範疇">範疇!$A$1:$A$21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2" i="4" l="1"/>
  <c r="G12" i="4" s="1"/>
  <c r="G13" i="4" l="1"/>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C73" i="4" l="1"/>
  <c r="D67" i="4"/>
  <c r="F58" i="4"/>
  <c r="F50" i="4"/>
  <c r="F59" i="4" s="1"/>
  <c r="E58" i="4"/>
  <c r="G11" i="4"/>
  <c r="E50" i="4"/>
  <c r="D68" i="4" l="1"/>
  <c r="E59" i="4"/>
  <c r="G56" i="4"/>
  <c r="G55" i="4"/>
  <c r="G54" i="4" l="1"/>
  <c r="G53" i="4"/>
  <c r="G52" i="4"/>
</calcChain>
</file>

<file path=xl/sharedStrings.xml><?xml version="1.0" encoding="utf-8"?>
<sst xmlns="http://schemas.openxmlformats.org/spreadsheetml/2006/main" count="349" uniqueCount="165">
  <si>
    <t>舉行日期</t>
  </si>
  <si>
    <t>對象</t>
  </si>
  <si>
    <t>評估結果</t>
  </si>
  <si>
    <t>體藝發展</t>
  </si>
  <si>
    <t>社會服務</t>
  </si>
  <si>
    <t>級別</t>
  </si>
  <si>
    <t>實際開支</t>
  </si>
  <si>
    <t>項目</t>
  </si>
  <si>
    <t>用途</t>
  </si>
  <si>
    <t>第2項總開支</t>
  </si>
  <si>
    <t>第1及第2項總開支</t>
  </si>
  <si>
    <t>總參與
人數</t>
  </si>
  <si>
    <r>
      <rPr>
        <b/>
        <u/>
        <sz val="11"/>
        <color theme="1"/>
        <rFont val="Calibri"/>
        <family val="2"/>
      </rPr>
      <t>本地</t>
    </r>
    <r>
      <rPr>
        <b/>
        <sz val="11"/>
        <color theme="1"/>
        <rFont val="Calibri"/>
        <family val="2"/>
      </rPr>
      <t>活動</t>
    </r>
    <r>
      <rPr>
        <sz val="11"/>
        <color theme="1"/>
        <rFont val="Calibri"/>
        <family val="2"/>
      </rPr>
      <t>︰在不同學科／跨學科／課程範疇組織全方位學習活動，提升學習效能，或按學生的興趣和能力，組織多元化全方位學習活動，發展學生潛能，建立正面價值觀和態度</t>
    </r>
  </si>
  <si>
    <r>
      <rPr>
        <b/>
        <u/>
        <sz val="11"/>
        <color theme="1"/>
        <rFont val="Calibri"/>
        <family val="2"/>
      </rPr>
      <t>境外</t>
    </r>
    <r>
      <rPr>
        <b/>
        <sz val="11"/>
        <color theme="1"/>
        <rFont val="Calibri"/>
        <family val="2"/>
      </rPr>
      <t>活動</t>
    </r>
    <r>
      <rPr>
        <sz val="11"/>
        <color theme="1"/>
        <rFont val="Calibri"/>
        <family val="2"/>
      </rPr>
      <t>︰舉辦或參加境外活動／境外比賽，擴闊學生視野</t>
    </r>
  </si>
  <si>
    <t>實際開支 ($)</t>
  </si>
  <si>
    <t>($)</t>
  </si>
  <si>
    <t>第1項：舉辦／參加全方位學習活動</t>
  </si>
  <si>
    <t>編號</t>
  </si>
  <si>
    <t xml:space="preserve"> （如空間不足，請於上方插入新行。）</t>
  </si>
  <si>
    <t>E1</t>
  </si>
  <si>
    <t>活動費用（報名費、入場費、課程費用、營舍費用、場地費用、學習材料、活動物資等）</t>
  </si>
  <si>
    <t>E6</t>
  </si>
  <si>
    <t>學生參加獲學校認可的外間機構所舉辦之課程、活動或訓練費用</t>
  </si>
  <si>
    <t>E2</t>
  </si>
  <si>
    <t>交通費</t>
  </si>
  <si>
    <t>E7</t>
  </si>
  <si>
    <t>設備、儀器、工具、器材、消耗品</t>
  </si>
  <si>
    <t>E3</t>
  </si>
  <si>
    <t>境外交流／比賽團費（學生）</t>
  </si>
  <si>
    <t>E8</t>
  </si>
  <si>
    <t>學習資源（例如學習軟件、教材套）</t>
  </si>
  <si>
    <t>E4</t>
  </si>
  <si>
    <t>境外交流／比賽團費（隨團教師）</t>
  </si>
  <si>
    <t>E9</t>
  </si>
  <si>
    <t>其他（請說明）</t>
  </si>
  <si>
    <t>E5</t>
  </si>
  <si>
    <t>專家／導師／教練費用</t>
  </si>
  <si>
    <t>全校學生人數︰</t>
  </si>
  <si>
    <t>受惠學生人數︰</t>
  </si>
  <si>
    <t>第2項：購買其他推行全方位學習所需的設備、消耗品或學習資源</t>
  </si>
  <si>
    <t>第3項：受惠學生人數</t>
  </si>
  <si>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</si>
  <si>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</si>
  <si>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</si>
  <si>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</si>
  <si>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</si>
  <si>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</si>
  <si>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</si>
  <si>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</si>
  <si>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</si>
  <si>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</si>
  <si>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</si>
  <si>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</si>
  <si>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</si>
  <si>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</si>
  <si>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</si>
  <si>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</si>
  <si>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</si>
  <si>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</si>
  <si>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</si>
  <si>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德育、公民及國民教育</t>
  </si>
  <si>
    <t>價值觀教育</t>
  </si>
  <si>
    <t>活動名稱、簡介及目標</t>
  </si>
  <si>
    <t>人均
實際開支</t>
  </si>
  <si>
    <t>開支
用途＊</t>
  </si>
  <si>
    <r>
      <t xml:space="preserve">智能發展
</t>
    </r>
    <r>
      <rPr>
        <b/>
        <sz val="10"/>
        <color theme="1"/>
        <rFont val="Calibri"/>
        <family val="2"/>
      </rPr>
      <t>(配合課程)</t>
    </r>
  </si>
  <si>
    <t>價值觀
教育</t>
  </si>
  <si>
    <t>與工作有
關的經驗</t>
  </si>
  <si>
    <r>
      <t xml:space="preserve">範疇
</t>
    </r>
    <r>
      <rPr>
        <sz val="10"/>
        <color theme="1"/>
        <rFont val="Calibri"/>
        <family val="2"/>
      </rPr>
      <t>(請選擇
適用的選項，
或自行填寫)</t>
    </r>
  </si>
  <si>
    <t>為提高透明度及根據一貫安排，學校須把經校董會／法團校董會／學校管理委員會審批的全方位學習津貼運用報告或載有全方位學習津貼運用報告的學校報告上載至學校網頁。</t>
  </si>
  <si>
    <t>佔全校學生人數百分比 (%)：</t>
  </si>
  <si>
    <t>全方位學習聯絡人姓名：</t>
  </si>
  <si>
    <t>職位：</t>
  </si>
  <si>
    <t>第1.1項總計</t>
  </si>
  <si>
    <t>第1.2項總計</t>
  </si>
  <si>
    <t>第1項總計</t>
  </si>
  <si>
    <r>
      <t>＊</t>
    </r>
    <r>
      <rPr>
        <u/>
        <sz val="10.5"/>
        <color theme="1"/>
        <rFont val="Calibri"/>
        <family val="2"/>
      </rPr>
      <t xml:space="preserve"> 輸入下表代號；每項開支可填寫多於一個代號：</t>
    </r>
  </si>
  <si>
    <t>多元智能 - 科技小組 - 學習創意LEGO、STEM等科學知識</t>
  </si>
  <si>
    <t>多元智能 - 廚師 - 學習製作食物，提升自理能力</t>
  </si>
  <si>
    <t>多元智能 - 躲避盤 - 學習新興運動「躲避盤」，提升運動技巧</t>
  </si>
  <si>
    <t>多元智能 - 陶藝 - 學習陶藝，提升藝術技巧</t>
  </si>
  <si>
    <t>多元智能 - 環保 - 學習種植技巧、環保手工，提升環保意識</t>
  </si>
  <si>
    <t>多元智能 - 非洲鼓 - 學習以非洲鼓演奏音樂</t>
  </si>
  <si>
    <t>多元智能 - 童軍 - 童軍技能、團體生活、自理及紀律訓練</t>
  </si>
  <si>
    <t>多元智能 - 幼童軍 - 童軍技能、團體生活、自理及紀律訓練</t>
  </si>
  <si>
    <t>多元智能 - 攝影 - 學習以攝影創作與溝通</t>
  </si>
  <si>
    <t>多元智能 - 創藝音樂訓練 - 學習製作手工樂器和演奏樂器</t>
  </si>
  <si>
    <t>多元智能 - 藝術 - 學習以不同形式進行視藝創作</t>
  </si>
  <si>
    <t>多元智能 - 武術及舞獅 - 學習中國武術及醒獅技巧</t>
  </si>
  <si>
    <t>多元智能 - 健康活力小組 - 學習使用健體器材，提升運動量和健康意識</t>
  </si>
  <si>
    <t>多元智能 - 中華文化共融組 - 學習中華文化相關的活動</t>
  </si>
  <si>
    <t>午間活動 - 戲劇 - 學習舞台表演技巧，參與劇目表演</t>
  </si>
  <si>
    <t>午間活動 - 舞蹈 - 學習舞台跳舞技巧，參與舞蹈表演</t>
  </si>
  <si>
    <t>中華文化學習活動 - 學習中華文化活動，提升國民身份認同</t>
  </si>
  <si>
    <t>資源教學親子旅行 - 學習與人相處的技巧</t>
  </si>
  <si>
    <t>校本節慶社交訓練活動 - 手工製作、節日慶祝活動</t>
  </si>
  <si>
    <t>藝術發展活動 - 推行藝術發展活動</t>
  </si>
  <si>
    <t>體育發展活動 - 推行體育發展活動</t>
  </si>
  <si>
    <t>多元智能課 - 推行多元智能課</t>
  </si>
  <si>
    <t>義班年終班本活動 - 促進師生交流及互動，培養學生的社交能力</t>
  </si>
  <si>
    <t>禮班年終班本活動 - 促進師生交流及互動，培養學生的社交能力</t>
  </si>
  <si>
    <t>智班年終班本活動 - 促進師生交流及互動，培養學生的社交能力</t>
  </si>
  <si>
    <t>忠班年終班本活動 - 促進師生交流及互動，培養學生的社交能力</t>
  </si>
  <si>
    <t>誠班年終班本活動 - 促進師生交流及互動，培養學生的社交能力</t>
  </si>
  <si>
    <t>信班年終班本活動 - 促進師生交流及互動，培養學生的社交能力</t>
  </si>
  <si>
    <t>望班年終班本活動 - 促進師生交流及互動，培養學生的社交能力</t>
  </si>
  <si>
    <t>愛班年終班本活動 - 促進師生交流及互動，培養學生的社交能力</t>
  </si>
  <si>
    <t>群班年終班本活動 - 促進師生交流及互動，培養學生的社交能力</t>
  </si>
  <si>
    <r>
      <rPr>
        <b/>
        <sz val="12"/>
        <color theme="1"/>
        <rFont val="微軟正黑體"/>
        <family val="2"/>
        <charset val="136"/>
      </rPr>
      <t>全方位學習津貼</t>
    </r>
    <r>
      <rPr>
        <b/>
        <sz val="12"/>
        <color theme="1"/>
        <rFont val="Calibri"/>
        <family val="2"/>
      </rPr>
      <t xml:space="preserve">  </t>
    </r>
    <r>
      <rPr>
        <b/>
        <sz val="12"/>
        <color theme="1"/>
        <rFont val="微軟正黑體"/>
        <family val="2"/>
        <charset val="136"/>
      </rPr>
      <t>運用報告</t>
    </r>
    <phoneticPr fontId="15" type="noConversion"/>
  </si>
  <si>
    <t>東華三院群芳啟智學校</t>
    <phoneticPr fontId="15" type="noConversion"/>
  </si>
  <si>
    <r>
      <t>2021-2022</t>
    </r>
    <r>
      <rPr>
        <b/>
        <sz val="12"/>
        <color theme="1"/>
        <rFont val="微軟正黑體"/>
        <family val="2"/>
        <charset val="136"/>
      </rPr>
      <t>學年</t>
    </r>
    <phoneticPr fontId="15" type="noConversion"/>
  </si>
  <si>
    <t>KS1-KS4</t>
    <phoneticPr fontId="15" type="noConversion"/>
  </si>
  <si>
    <r>
      <rPr>
        <sz val="11"/>
        <color theme="1"/>
        <rFont val="微軟正黑體"/>
        <family val="2"/>
        <charset val="136"/>
      </rPr>
      <t>電腦</t>
    </r>
    <r>
      <rPr>
        <sz val="11"/>
        <color theme="1"/>
        <rFont val="Calibri"/>
        <family val="2"/>
      </rPr>
      <t xml:space="preserve"> - </t>
    </r>
    <r>
      <rPr>
        <sz val="11"/>
        <color theme="1"/>
        <rFont val="微軟正黑體"/>
        <family val="2"/>
        <charset val="136"/>
      </rPr>
      <t>班際機械人比賽</t>
    </r>
    <r>
      <rPr>
        <sz val="11"/>
        <color theme="1"/>
        <rFont val="Calibri"/>
        <family val="2"/>
      </rPr>
      <t>/STEM DAY</t>
    </r>
    <r>
      <rPr>
        <sz val="11"/>
        <color theme="1"/>
        <rFont val="微軟正黑體"/>
        <family val="2"/>
        <charset val="136"/>
      </rPr>
      <t>，提升科學知識</t>
    </r>
    <phoneticPr fontId="15" type="noConversion"/>
  </si>
  <si>
    <t>學生透過活動能學習到編程知識。並通過比賽應用所學。</t>
    <phoneticPr fontId="15" type="noConversion"/>
  </si>
  <si>
    <r>
      <t>28/6/2022</t>
    </r>
    <r>
      <rPr>
        <sz val="11"/>
        <color theme="1"/>
        <rFont val="微軟正黑體"/>
        <family val="2"/>
        <charset val="136"/>
      </rPr>
      <t>、</t>
    </r>
    <r>
      <rPr>
        <sz val="11"/>
        <color theme="1"/>
        <rFont val="Calibri"/>
        <family val="2"/>
      </rPr>
      <t>9/8/2022</t>
    </r>
    <phoneticPr fontId="15" type="noConversion"/>
  </si>
  <si>
    <t>1/9/2021-12/8/2022</t>
    <phoneticPr fontId="15" type="noConversion"/>
  </si>
  <si>
    <t>1/5/2022-4/8/2022</t>
    <phoneticPr fontId="15" type="noConversion"/>
  </si>
  <si>
    <t>KS4</t>
    <phoneticPr fontId="15" type="noConversion"/>
  </si>
  <si>
    <t>8/10/2021-29/7/2022</t>
    <phoneticPr fontId="15" type="noConversion"/>
  </si>
  <si>
    <t>3/2022</t>
    <phoneticPr fontId="15" type="noConversion"/>
  </si>
  <si>
    <t>26/2/2022</t>
    <phoneticPr fontId="15" type="noConversion"/>
  </si>
  <si>
    <t>KS1</t>
    <phoneticPr fontId="15" type="noConversion"/>
  </si>
  <si>
    <t>KS2</t>
    <phoneticPr fontId="15" type="noConversion"/>
  </si>
  <si>
    <t>KS3</t>
    <phoneticPr fontId="15" type="noConversion"/>
  </si>
  <si>
    <r>
      <t>E1</t>
    </r>
    <r>
      <rPr>
        <sz val="11"/>
        <color theme="1"/>
        <rFont val="微軟正黑體"/>
        <family val="2"/>
        <charset val="136"/>
      </rPr>
      <t>、</t>
    </r>
    <r>
      <rPr>
        <sz val="11"/>
        <color theme="1"/>
        <rFont val="Calibri"/>
        <family val="2"/>
      </rPr>
      <t>E5</t>
    </r>
    <phoneticPr fontId="15" type="noConversion"/>
  </si>
  <si>
    <t>E1</t>
    <phoneticPr fontId="15" type="noConversion"/>
  </si>
  <si>
    <t>其他，請註明：感統訓練</t>
    <phoneticPr fontId="15" type="noConversion"/>
  </si>
  <si>
    <t>其他，請註明：生活技能訓練</t>
    <phoneticPr fontId="15" type="noConversion"/>
  </si>
  <si>
    <t>其他，請註明：社交訓練</t>
    <phoneticPr fontId="15" type="noConversion"/>
  </si>
  <si>
    <r>
      <rPr>
        <sz val="11"/>
        <color theme="1"/>
        <rFont val="微軟正黑體"/>
        <family val="2"/>
        <charset val="136"/>
      </rPr>
      <t>感覺統合治療練小組</t>
    </r>
    <r>
      <rPr>
        <sz val="11"/>
        <color theme="1"/>
        <rFont val="Calibri"/>
        <family val="2"/>
      </rPr>
      <t xml:space="preserve"> - </t>
    </r>
    <r>
      <rPr>
        <sz val="11"/>
        <color theme="1"/>
        <rFont val="微軟正黑體"/>
        <family val="2"/>
        <charset val="136"/>
      </rPr>
      <t>改善及提升學生於日常生活中的適應性反應</t>
    </r>
    <phoneticPr fontId="15" type="noConversion"/>
  </si>
  <si>
    <t>學生能透過訓練工具 改善及提升學生於日常生活中的適應性反應</t>
    <phoneticPr fontId="15" type="noConversion"/>
  </si>
  <si>
    <r>
      <rPr>
        <sz val="11"/>
        <color theme="1"/>
        <rFont val="微軟正黑體"/>
        <family val="2"/>
        <charset val="136"/>
      </rPr>
      <t>創意沖調班</t>
    </r>
    <r>
      <rPr>
        <sz val="11"/>
        <color theme="1"/>
        <rFont val="Calibri"/>
        <family val="2"/>
      </rPr>
      <t xml:space="preserve"> - </t>
    </r>
    <r>
      <rPr>
        <sz val="11"/>
        <color theme="1"/>
        <rFont val="微軟正黑體"/>
        <family val="2"/>
        <charset val="136"/>
      </rPr>
      <t>發展學生對特色飲品的沖調技能</t>
    </r>
    <phoneticPr fontId="15" type="noConversion"/>
  </si>
  <si>
    <r>
      <rPr>
        <sz val="11"/>
        <color theme="1"/>
        <rFont val="微軟正黑體"/>
        <family val="2"/>
        <charset val="136"/>
      </rPr>
      <t>科本活動</t>
    </r>
    <r>
      <rPr>
        <sz val="11"/>
        <color theme="1"/>
        <rFont val="Calibri"/>
        <family val="2"/>
      </rPr>
      <t xml:space="preserve"> - </t>
    </r>
    <r>
      <rPr>
        <sz val="11"/>
        <color theme="1"/>
        <rFont val="微軟正黑體"/>
        <family val="2"/>
        <charset val="136"/>
      </rPr>
      <t>推行科本活動、班本活動、旅行等</t>
    </r>
    <phoneticPr fontId="15" type="noConversion"/>
  </si>
  <si>
    <t>學生能透過不同的活動擴闊眼界，實踐所學</t>
    <phoneticPr fontId="15" type="noConversion"/>
  </si>
  <si>
    <r>
      <rPr>
        <sz val="11"/>
        <color theme="1"/>
        <rFont val="微軟正黑體"/>
        <family val="2"/>
        <charset val="136"/>
      </rPr>
      <t>多元智能</t>
    </r>
    <r>
      <rPr>
        <sz val="11"/>
        <color theme="1"/>
        <rFont val="Calibri"/>
        <family val="2"/>
      </rPr>
      <t xml:space="preserve"> - STEM - </t>
    </r>
    <r>
      <rPr>
        <sz val="11"/>
        <color theme="1"/>
        <rFont val="微軟正黑體"/>
        <family val="2"/>
        <charset val="136"/>
      </rPr>
      <t>學習「</t>
    </r>
    <r>
      <rPr>
        <sz val="11"/>
        <color theme="1"/>
        <rFont val="Calibri"/>
        <family val="2"/>
      </rPr>
      <t>STEM</t>
    </r>
    <r>
      <rPr>
        <sz val="11"/>
        <color theme="1"/>
        <rFont val="微軟正黑體"/>
        <family val="2"/>
        <charset val="136"/>
      </rPr>
      <t>」活動，提升科學知識</t>
    </r>
    <phoneticPr fontId="15" type="noConversion"/>
  </si>
  <si>
    <t>學生表現投入，透過不同的活動提升科學知識</t>
    <phoneticPr fontId="15" type="noConversion"/>
  </si>
  <si>
    <r>
      <rPr>
        <sz val="11"/>
        <color theme="1"/>
        <rFont val="微軟正黑體"/>
        <family val="2"/>
        <charset val="136"/>
      </rPr>
      <t>多元智能</t>
    </r>
    <r>
      <rPr>
        <sz val="11"/>
        <color theme="1"/>
        <rFont val="Calibri"/>
        <family val="2"/>
      </rPr>
      <t xml:space="preserve"> - </t>
    </r>
    <r>
      <rPr>
        <sz val="11"/>
        <color theme="1"/>
        <rFont val="微軟正黑體"/>
        <family val="2"/>
        <charset val="136"/>
      </rPr>
      <t>健體操</t>
    </r>
    <r>
      <rPr>
        <sz val="11"/>
        <color theme="1"/>
        <rFont val="Calibri"/>
        <family val="2"/>
      </rPr>
      <t xml:space="preserve"> - </t>
    </r>
    <r>
      <rPr>
        <sz val="11"/>
        <color theme="1"/>
        <rFont val="微軟正黑體"/>
        <family val="2"/>
        <charset val="136"/>
      </rPr>
      <t>學習健體操，提升運動量</t>
    </r>
    <phoneticPr fontId="15" type="noConversion"/>
  </si>
  <si>
    <t>學生表現投入，透過學習健體操提升運動量</t>
    <phoneticPr fontId="15" type="noConversion"/>
  </si>
  <si>
    <t>學生表現投入，透過學習製作食物，提升自理能力</t>
    <phoneticPr fontId="15" type="noConversion"/>
  </si>
  <si>
    <t>學生表現投入，學習新興運動「躲避盤」提升運動技巧</t>
    <phoneticPr fontId="15" type="noConversion"/>
  </si>
  <si>
    <t>學生表現投入，透過學習種植技巧、環保手工，提升環保意識</t>
    <phoneticPr fontId="15" type="noConversion"/>
  </si>
  <si>
    <t>學生表現投入，透過習以非洲鼓演奏音樂</t>
    <phoneticPr fontId="15" type="noConversion"/>
  </si>
  <si>
    <t>學生表現投入，透過童軍技能，學習團體生活、自理及紀律訓練</t>
    <phoneticPr fontId="15" type="noConversion"/>
  </si>
  <si>
    <t>學生表現投入，透過幼童軍技能，學習團體生活、自理及紀律訓練</t>
    <phoneticPr fontId="15" type="noConversion"/>
  </si>
  <si>
    <t>學生表現投入，透過攝影學習以攝影創作與溝通</t>
    <phoneticPr fontId="15" type="noConversion"/>
  </si>
  <si>
    <t>學生表現投入，透過活動學習製作手工樂器和演奏樂器</t>
    <phoneticPr fontId="15" type="noConversion"/>
  </si>
  <si>
    <t>學生表現投入，透過活動學習以不同形式進行視藝創作</t>
    <phoneticPr fontId="15" type="noConversion"/>
  </si>
  <si>
    <t>學生表現投入，透過活動學習中國武術及醒獅技巧</t>
    <phoneticPr fontId="15" type="noConversion"/>
  </si>
  <si>
    <t>學生表現投入，透過活動學習中華文化相關的知識</t>
    <phoneticPr fontId="15" type="noConversion"/>
  </si>
  <si>
    <t>因疫情取消活動</t>
    <phoneticPr fontId="15" type="noConversion"/>
  </si>
  <si>
    <t>學生表現投入，透過節日慶祝活動學習中華文化相關的知識、關愛的價值觀及國民身份認同</t>
    <phoneticPr fontId="15" type="noConversion"/>
  </si>
  <si>
    <t>學生表現投入，透過活動學習不同的藝術知識，創作藝術品</t>
    <phoneticPr fontId="15" type="noConversion"/>
  </si>
  <si>
    <t>學生投入認真，透過不同的藝術體驗創作製成品</t>
    <phoneticPr fontId="15" type="noConversion"/>
  </si>
  <si>
    <t>學生投入認真，體驗不同類型的體育活動，提升運動量</t>
    <phoneticPr fontId="15" type="noConversion"/>
  </si>
  <si>
    <t>學生投入認真，體驗不同類型的多元智能活動</t>
    <phoneticPr fontId="15" type="noConversion"/>
  </si>
  <si>
    <r>
      <rPr>
        <sz val="11"/>
        <color theme="1"/>
        <rFont val="微軟正黑體"/>
        <family val="2"/>
        <charset val="136"/>
      </rPr>
      <t>仁班年終班本活動</t>
    </r>
    <r>
      <rPr>
        <sz val="11"/>
        <color theme="1"/>
        <rFont val="Calibri"/>
        <family val="2"/>
      </rPr>
      <t xml:space="preserve"> - </t>
    </r>
    <r>
      <rPr>
        <sz val="11"/>
        <color theme="1"/>
        <rFont val="微軟正黑體"/>
        <family val="2"/>
        <charset val="136"/>
      </rPr>
      <t>促進師生交流及互動，培養學生的社交能力</t>
    </r>
    <phoneticPr fontId="15" type="noConversion"/>
  </si>
  <si>
    <t>班本活動能促進師生交流及互動，培養學生的社交能力</t>
    <phoneticPr fontId="15" type="noConversion"/>
  </si>
  <si>
    <r>
      <rPr>
        <b/>
        <sz val="11"/>
        <color theme="1"/>
        <rFont val="微軟正黑體"/>
        <family val="2"/>
        <charset val="136"/>
      </rPr>
      <t xml:space="preserve">基要學習經歷
</t>
    </r>
    <r>
      <rPr>
        <sz val="11"/>
        <color theme="1"/>
        <rFont val="Calibri"/>
        <family val="2"/>
      </rPr>
      <t>(</t>
    </r>
    <r>
      <rPr>
        <sz val="11"/>
        <color theme="1"/>
        <rFont val="微軟正黑體"/>
        <family val="2"/>
        <charset val="136"/>
      </rPr>
      <t>請於適用方格加上</t>
    </r>
    <r>
      <rPr>
        <sz val="11"/>
        <color theme="1"/>
        <rFont val="Wingdings"/>
        <charset val="2"/>
      </rPr>
      <t>ü</t>
    </r>
    <r>
      <rPr>
        <sz val="11"/>
        <color theme="1"/>
        <rFont val="微軟正黑體"/>
        <family val="2"/>
        <charset val="136"/>
      </rPr>
      <t>號，可選擇多於一項</t>
    </r>
    <r>
      <rPr>
        <sz val="11"/>
        <color theme="1"/>
        <rFont val="Calibri"/>
        <family val="2"/>
      </rPr>
      <t>)</t>
    </r>
    <phoneticPr fontId="15" type="noConversion"/>
  </si>
  <si>
    <t>ü</t>
  </si>
  <si>
    <t>陳錦燕</t>
    <phoneticPr fontId="15" type="noConversion"/>
  </si>
  <si>
    <t>副校長</t>
    <phoneticPr fontId="15" type="noConversion"/>
  </si>
  <si>
    <t>學生表現投入，學習陶藝，提升藝術技巧</t>
    <phoneticPr fontId="15" type="noConversion"/>
  </si>
  <si>
    <t>學生表現積極 ，活動能提升學生的自理能力</t>
    <phoneticPr fontId="15" type="noConversion"/>
  </si>
  <si>
    <r>
      <t>E1</t>
    </r>
    <r>
      <rPr>
        <sz val="11"/>
        <color theme="1"/>
        <rFont val="微軟正黑體"/>
        <family val="2"/>
        <charset val="136"/>
      </rPr>
      <t>、</t>
    </r>
    <r>
      <rPr>
        <sz val="11"/>
        <color theme="1"/>
        <rFont val="Calibri"/>
        <family val="2"/>
      </rPr>
      <t>E7</t>
    </r>
    <phoneticPr fontId="15" type="noConversion"/>
  </si>
  <si>
    <t>KS3-KS4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</si>
</sst>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809]#,##0.00;[Red]\-[$$-4809]#,##0.00"/>
    <numFmt numFmtId="165" formatCode="#,##0_ ;[Red]\-#,##0\ "/>
  </numFmts>
  <fonts count="25">
    <font>
      <sz val="11"/>
      <color theme="1"/>
      <name val="Calibri"/>
      <family val="2"/>
    </font>
    <font>
      <sz val="11"/>
      <color theme="1"/>
      <name val="Calibri"/>
      <family val="2"/>
    </font>
    <font>
      <b/>
      <sz val="11"/>
      <color theme="1"/>
      <name val="Calibri"/>
      <family val="2"/>
    </font>
    <font>
      <b/>
      <u/>
      <sz val="11"/>
      <color theme="1"/>
      <name val="Calibri"/>
      <family val="2"/>
    </font>
    <font>
      <b/>
      <u/>
      <sz val="12"/>
      <color theme="1"/>
      <name val="Calibri"/>
      <family val="2"/>
    </font>
    <font>
      <sz val="11"/>
      <color theme="1"/>
      <name val="Times New Roman"/>
      <family val="1"/>
    </font>
    <font>
      <b/>
      <sz val="12"/>
      <color theme="1"/>
      <name val="Calibri"/>
      <family val="2"/>
    </font>
    <font>
      <b/>
      <sz val="10"/>
      <color theme="0" tint="-4.9989318521683403E-2"/>
      <name val="Times New Roman"/>
      <family val="1"/>
    </font>
    <font>
      <sz val="10.5"/>
      <color theme="1"/>
      <name val="Calibri"/>
      <family val="2"/>
    </font>
    <font>
      <sz val="11"/>
      <color theme="1"/>
      <name val="Wingdings"/>
      <charset val="2"/>
    </font>
    <font>
      <b/>
      <sz val="10.5"/>
      <color theme="1"/>
      <name val="Calibri"/>
      <family val="2"/>
    </font>
    <font>
      <b/>
      <sz val="10"/>
      <color theme="1"/>
      <name val="Calibri"/>
      <family val="2"/>
    </font>
    <font>
      <sz val="10"/>
      <color theme="1"/>
      <name val="Calibri"/>
      <family val="2"/>
    </font>
    <font>
      <b/>
      <u/>
      <sz val="10.5"/>
      <color theme="1"/>
      <name val="Calibri"/>
      <family val="2"/>
    </font>
    <font>
      <u/>
      <sz val="10.5"/>
      <color theme="1"/>
      <name val="Calibri"/>
      <family val="2"/>
    </font>
    <font>
      <sz val="9"/>
      <name val="細明體"/>
      <family val="3"/>
      <charset val="136"/>
    </font>
    <font>
      <sz val="11"/>
      <color theme="1"/>
      <name val="Calibri"/>
      <family val="2"/>
      <charset val="136"/>
    </font>
    <font>
      <b/>
      <sz val="12"/>
      <color theme="1"/>
      <name val="微軟正黑體"/>
      <family val="2"/>
      <charset val="136"/>
    </font>
    <font>
      <b/>
      <sz val="12"/>
      <color theme="1"/>
      <name val="Calibri"/>
      <family val="2"/>
      <charset val="136"/>
    </font>
    <font>
      <sz val="11"/>
      <color theme="1"/>
      <name val="微軟正黑體"/>
      <family val="2"/>
      <charset val="136"/>
    </font>
    <font>
      <sz val="11"/>
      <color theme="1"/>
      <name val="細明體"/>
      <family val="3"/>
      <charset val="136"/>
    </font>
    <font>
      <b/>
      <sz val="11"/>
      <color theme="1"/>
      <name val="微軟正黑體"/>
      <family val="2"/>
      <charset val="136"/>
    </font>
    <font>
      <b/>
      <sz val="11"/>
      <color theme="1"/>
      <name val="Calibri"/>
      <family val="2"/>
      <charset val="136"/>
    </font>
    <font>
      <sz val="12"/>
      <color theme="1"/>
      <name val="Calibri"/>
      <family val="2"/>
    </font>
    <font>
      <sz val="11"/>
      <color theme="1"/>
      <name val="Calibri Light"/>
      <family val="1"/>
      <charset val="136"/>
      <scheme val="maj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DD7EE"/>
        <bgColor indexed="64"/>
      </patternFill>
    </fill>
    <fill>
      <patternFill patternType="solid">
        <fgColor rgb="FFDDEBF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auto="1"/>
      </right>
      <top/>
      <bottom/>
      <diagonal/>
    </border>
    <border>
      <left style="thin">
        <color indexed="64"/>
      </left>
      <right style="thin">
        <color theme="1" tint="0.34998626667073579"/>
      </right>
      <top style="thin">
        <color theme="1" tint="0.34998626667073579"/>
      </top>
      <bottom/>
      <diagonal/>
    </border>
    <border>
      <left style="thin">
        <color theme="1" tint="0.34998626667073579"/>
      </left>
      <right style="thin">
        <color indexed="64"/>
      </right>
      <top style="thin">
        <color theme="1" tint="0.34998626667073579"/>
      </top>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0" fillId="2" borderId="0" xfId="0" applyFill="1" applyAlignment="1">
      <alignment horizontal="left" vertical="center"/>
    </xf>
    <xf numFmtId="0" fontId="0" fillId="2" borderId="0" xfId="0" applyFill="1" applyAlignment="1">
      <alignment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0" fillId="2" borderId="0" xfId="0" applyFill="1" applyAlignment="1">
      <alignment horizontal="center" vertical="center"/>
    </xf>
    <xf numFmtId="0" fontId="5" fillId="2" borderId="0" xfId="0" applyFont="1" applyFill="1" applyAlignment="1" applyProtection="1">
      <alignment vertical="center"/>
      <protection locked="0"/>
    </xf>
    <xf numFmtId="0" fontId="2" fillId="4" borderId="2" xfId="0" applyFont="1" applyFill="1" applyBorder="1" applyAlignment="1">
      <alignment horizontal="center"/>
    </xf>
    <xf numFmtId="0" fontId="2" fillId="4" borderId="3" xfId="0" applyFont="1" applyFill="1" applyBorder="1" applyAlignment="1">
      <alignment horizontal="center" vertical="top"/>
    </xf>
    <xf numFmtId="0" fontId="0" fillId="5" borderId="1" xfId="0" applyFill="1" applyBorder="1" applyAlignment="1">
      <alignment horizontal="center" vertical="center"/>
    </xf>
    <xf numFmtId="0" fontId="3" fillId="2" borderId="0" xfId="0" applyFont="1" applyFill="1" applyAlignment="1">
      <alignment vertical="center"/>
    </xf>
    <xf numFmtId="164" fontId="2" fillId="2" borderId="3" xfId="0" applyNumberFormat="1" applyFont="1" applyFill="1" applyBorder="1" applyAlignment="1">
      <alignmen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vertical="center"/>
    </xf>
    <xf numFmtId="164" fontId="0" fillId="2" borderId="15" xfId="0" applyNumberFormat="1" applyFill="1" applyBorder="1" applyAlignment="1">
      <alignment vertical="center"/>
    </xf>
    <xf numFmtId="0" fontId="7" fillId="3" borderId="17"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5" fillId="3" borderId="18" xfId="0" applyFont="1" applyFill="1" applyBorder="1" applyAlignment="1" applyProtection="1">
      <alignment vertical="center"/>
      <protection locked="0"/>
    </xf>
    <xf numFmtId="164" fontId="5" fillId="3" borderId="18" xfId="0" applyNumberFormat="1" applyFont="1" applyFill="1" applyBorder="1" applyAlignment="1" applyProtection="1">
      <alignment vertical="center"/>
      <protection locked="0"/>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0" fillId="2" borderId="5" xfId="0" applyFill="1" applyBorder="1" applyAlignment="1">
      <alignment vertical="center"/>
    </xf>
    <xf numFmtId="0" fontId="0" fillId="2" borderId="10" xfId="0" applyFill="1" applyBorder="1" applyAlignment="1">
      <alignment vertical="center"/>
    </xf>
    <xf numFmtId="0" fontId="2" fillId="4" borderId="2" xfId="0" applyFont="1" applyFill="1" applyBorder="1" applyAlignment="1">
      <alignment horizontal="center" wrapText="1"/>
    </xf>
    <xf numFmtId="3" fontId="2" fillId="2" borderId="3"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0" fillId="2" borderId="20" xfId="0" applyFill="1" applyBorder="1" applyAlignment="1">
      <alignment vertical="center"/>
    </xf>
    <xf numFmtId="0" fontId="0" fillId="2" borderId="21" xfId="0" applyFill="1" applyBorder="1" applyAlignment="1">
      <alignment vertical="center"/>
    </xf>
    <xf numFmtId="164" fontId="0" fillId="2" borderId="1" xfId="0" applyNumberFormat="1" applyFill="1" applyBorder="1" applyAlignment="1">
      <alignment vertical="center"/>
    </xf>
    <xf numFmtId="0" fontId="0" fillId="2" borderId="22" xfId="0" applyFill="1" applyBorder="1" applyAlignment="1">
      <alignment vertical="center"/>
    </xf>
    <xf numFmtId="0" fontId="0" fillId="2" borderId="23" xfId="0" applyFill="1" applyBorder="1" applyAlignment="1">
      <alignment vertical="center"/>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164" fontId="5" fillId="3" borderId="8" xfId="0" applyNumberFormat="1" applyFont="1" applyFill="1" applyBorder="1" applyAlignment="1" applyProtection="1">
      <alignment vertical="center"/>
      <protection locked="0"/>
    </xf>
    <xf numFmtId="164" fontId="2" fillId="2" borderId="1" xfId="0" applyNumberFormat="1" applyFont="1" applyFill="1" applyBorder="1" applyAlignment="1">
      <alignment vertical="center"/>
    </xf>
    <xf numFmtId="164" fontId="2" fillId="2" borderId="6" xfId="0" applyNumberFormat="1" applyFont="1" applyFill="1" applyBorder="1" applyAlignment="1">
      <alignment vertical="center"/>
    </xf>
    <xf numFmtId="0" fontId="0" fillId="2" borderId="7" xfId="0" applyFill="1" applyBorder="1" applyAlignment="1">
      <alignment vertical="center"/>
    </xf>
    <xf numFmtId="0" fontId="2" fillId="2" borderId="7" xfId="0" applyFont="1" applyFill="1" applyBorder="1" applyAlignment="1">
      <alignment vertical="center"/>
    </xf>
    <xf numFmtId="164" fontId="0" fillId="2" borderId="15" xfId="0" applyNumberFormat="1" applyFill="1" applyBorder="1" applyAlignment="1">
      <alignment horizontal="right" vertical="center"/>
    </xf>
    <xf numFmtId="0" fontId="8" fillId="2" borderId="20" xfId="0" applyFont="1" applyFill="1" applyBorder="1" applyAlignment="1">
      <alignment horizontal="right" vertical="center" indent="2"/>
    </xf>
    <xf numFmtId="0" fontId="8" fillId="2" borderId="0" xfId="0" applyFont="1" applyFill="1" applyAlignment="1">
      <alignment horizontal="center" vertical="center"/>
    </xf>
    <xf numFmtId="0" fontId="8" fillId="2" borderId="9" xfId="0" applyFont="1" applyFill="1" applyBorder="1" applyAlignment="1">
      <alignment horizontal="right" vertical="center" indent="2"/>
    </xf>
    <xf numFmtId="0" fontId="8" fillId="2" borderId="5" xfId="0" applyFont="1" applyFill="1" applyBorder="1" applyAlignment="1">
      <alignment vertical="center"/>
    </xf>
    <xf numFmtId="0" fontId="0" fillId="2" borderId="25" xfId="0" applyFill="1" applyBorder="1" applyAlignment="1">
      <alignment horizontal="center" vertical="center"/>
    </xf>
    <xf numFmtId="164" fontId="0" fillId="2" borderId="22" xfId="0" applyNumberForma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6" xfId="0" applyFont="1" applyFill="1" applyBorder="1" applyAlignment="1">
      <alignment horizontal="center" vertical="center"/>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5" fillId="3" borderId="18" xfId="0" applyFont="1" applyFill="1" applyBorder="1" applyAlignment="1" applyProtection="1">
      <alignment horizontal="center" vertical="center"/>
      <protection locked="0"/>
    </xf>
    <xf numFmtId="0" fontId="0" fillId="2" borderId="20" xfId="0" applyFill="1" applyBorder="1" applyAlignment="1">
      <alignment horizontal="center" vertical="center"/>
    </xf>
    <xf numFmtId="0" fontId="3" fillId="2" borderId="0" xfId="0" applyFont="1" applyFill="1" applyAlignment="1">
      <alignment horizontal="center" vertical="center"/>
    </xf>
    <xf numFmtId="0" fontId="7" fillId="3" borderId="18" xfId="0" applyFont="1" applyFill="1" applyBorder="1" applyAlignment="1" applyProtection="1">
      <alignment horizontal="center" vertical="center"/>
      <protection locked="0"/>
    </xf>
    <xf numFmtId="0" fontId="6" fillId="2" borderId="0" xfId="0" applyFont="1" applyFill="1" applyAlignment="1">
      <alignment vertical="center"/>
    </xf>
    <xf numFmtId="0" fontId="12" fillId="2" borderId="0" xfId="0" applyFont="1" applyFill="1" applyAlignment="1">
      <alignment horizontal="right" vertical="center"/>
    </xf>
    <xf numFmtId="0" fontId="20" fillId="2" borderId="15" xfId="0" applyFont="1" applyFill="1" applyBorder="1" applyAlignment="1">
      <alignment vertical="center"/>
    </xf>
    <xf numFmtId="0" fontId="24" fillId="2" borderId="15" xfId="0" applyFont="1" applyFill="1" applyBorder="1" applyAlignment="1">
      <alignment vertical="center" wrapText="1"/>
    </xf>
    <xf numFmtId="0" fontId="23" fillId="2" borderId="0" xfId="0" applyFont="1" applyFill="1" applyAlignment="1">
      <alignment horizontal="right" vertical="center"/>
    </xf>
    <xf numFmtId="0" fontId="0" fillId="2" borderId="13" xfId="0" applyFill="1" applyBorder="1" applyAlignment="1">
      <alignment horizontal="center" vertical="center" wrapText="1"/>
    </xf>
    <xf numFmtId="0" fontId="16" fillId="2" borderId="15" xfId="0" applyFont="1" applyFill="1" applyBorder="1" applyAlignment="1">
      <alignment vertical="center" wrapText="1"/>
    </xf>
    <xf numFmtId="0" fontId="0" fillId="2" borderId="15" xfId="0" applyFill="1" applyBorder="1" applyAlignment="1">
      <alignment horizontal="center" vertical="center" wrapText="1"/>
    </xf>
    <xf numFmtId="164" fontId="0" fillId="2" borderId="15" xfId="0" applyNumberFormat="1" applyFill="1" applyBorder="1" applyAlignment="1">
      <alignment vertical="center" wrapText="1"/>
    </xf>
    <xf numFmtId="164" fontId="0" fillId="2" borderId="15" xfId="0" applyNumberFormat="1" applyFill="1" applyBorder="1" applyAlignment="1">
      <alignment horizontal="right" vertical="center" wrapText="1"/>
    </xf>
    <xf numFmtId="0" fontId="0" fillId="2" borderId="15" xfId="0" applyFill="1" applyBorder="1" applyAlignment="1">
      <alignment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0" fillId="2" borderId="0" xfId="0" applyFill="1" applyAlignment="1">
      <alignment vertical="center" wrapText="1"/>
    </xf>
    <xf numFmtId="0" fontId="19" fillId="2" borderId="15" xfId="0" applyFont="1" applyFill="1" applyBorder="1" applyAlignment="1">
      <alignmen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4" borderId="6" xfId="0" applyFill="1" applyBorder="1" applyAlignment="1">
      <alignment horizontal="left" vertical="center"/>
    </xf>
    <xf numFmtId="0" fontId="0" fillId="4" borderId="8" xfId="0" applyFill="1" applyBorder="1" applyAlignment="1">
      <alignment horizontal="left" vertical="center"/>
    </xf>
    <xf numFmtId="0" fontId="19" fillId="2" borderId="6" xfId="0" applyFont="1" applyFill="1" applyBorder="1" applyAlignment="1">
      <alignment horizontal="center" vertical="center"/>
    </xf>
    <xf numFmtId="0" fontId="0" fillId="2" borderId="8" xfId="0" applyFill="1" applyBorder="1" applyAlignment="1">
      <alignment horizontal="center" vertical="center"/>
    </xf>
    <xf numFmtId="0" fontId="4" fillId="2" borderId="5" xfId="0" applyFont="1"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0" fillId="4" borderId="6" xfId="0" applyFill="1" applyBorder="1" applyAlignment="1">
      <alignment horizontal="left" vertical="center" wrapText="1"/>
    </xf>
    <xf numFmtId="0" fontId="0" fillId="4" borderId="8" xfId="0" applyFill="1" applyBorder="1" applyAlignment="1">
      <alignment horizontal="left" vertical="center" wrapText="1"/>
    </xf>
    <xf numFmtId="165" fontId="0" fillId="2" borderId="6" xfId="0" applyNumberFormat="1" applyFill="1" applyBorder="1" applyAlignment="1">
      <alignment horizontal="center" vertical="center"/>
    </xf>
    <xf numFmtId="165" fontId="0" fillId="2" borderId="8" xfId="0" applyNumberFormat="1" applyFill="1" applyBorder="1" applyAlignment="1">
      <alignment horizontal="center" vertical="center"/>
    </xf>
    <xf numFmtId="9" fontId="0" fillId="2" borderId="6" xfId="1" applyFont="1" applyFill="1" applyBorder="1" applyAlignment="1">
      <alignment horizontal="center" vertical="center"/>
    </xf>
    <xf numFmtId="9" fontId="0" fillId="2" borderId="8" xfId="1" applyFont="1" applyFill="1" applyBorder="1" applyAlignment="1">
      <alignment horizontal="center" vertical="center"/>
    </xf>
    <xf numFmtId="0" fontId="4"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6" fillId="2" borderId="0" xfId="0" applyFont="1" applyFill="1" applyAlignment="1">
      <alignment horizontal="center" vertical="center"/>
    </xf>
    <xf numFmtId="0" fontId="18" fillId="2" borderId="0" xfId="0" applyFont="1" applyFill="1" applyAlignment="1">
      <alignment horizontal="center" vertical="center"/>
    </xf>
    <xf numFmtId="0" fontId="8" fillId="2" borderId="24" xfId="0" applyFont="1" applyFill="1" applyBorder="1" applyAlignment="1">
      <alignment horizontal="left" vertical="center" wrapText="1"/>
    </xf>
    <xf numFmtId="0" fontId="13" fillId="2" borderId="11" xfId="0" applyFont="1" applyFill="1" applyBorder="1" applyAlignment="1">
      <alignment horizontal="left" vertical="center" indent="2"/>
    </xf>
    <xf numFmtId="0" fontId="13" fillId="2" borderId="4" xfId="0" applyFont="1" applyFill="1" applyBorder="1" applyAlignment="1">
      <alignment horizontal="left" vertical="center" indent="2"/>
    </xf>
    <xf numFmtId="0" fontId="13" fillId="2" borderId="12" xfId="0" applyFont="1" applyFill="1" applyBorder="1" applyAlignment="1">
      <alignment horizontal="left" vertical="center" indent="2"/>
    </xf>
    <xf numFmtId="0" fontId="2" fillId="2" borderId="0" xfId="0" applyFont="1" applyFill="1" applyAlignment="1">
      <alignment horizontal="left" vertical="center"/>
    </xf>
    <xf numFmtId="0" fontId="22" fillId="4" borderId="1" xfId="0" applyFont="1" applyFill="1" applyBorder="1" applyAlignment="1">
      <alignment horizontal="center" vertical="center" wrapText="1"/>
    </xf>
  </cellXfs>
  <cellStyles count="2">
    <cellStyle name="Normal" xfId="0" builtinId="0"/>
    <cellStyle name="Per cent" xfId="1" builtinId="5"/>
  </cellStyles>
  <dxfs count="0"/>
  <tableStyles count="0" defaultTableStyle="TableStyleMedium2" defaultPivotStyle="PivotStyleLight16"/>
  <colors>
    <mruColors>
      <color rgb="FFBDD7EE"/>
      <color rgb="FF0000CC"/>
      <color rgb="FFDDEBF7"/>
      <color rgb="FFFEEB9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112059</xdr:colOff>
      <xdr:row>1</xdr:row>
      <xdr:rowOff>17931</xdr:rowOff>
    </xdr:from>
    <xdr:to>
      <xdr:col>15</xdr:col>
      <xdr:colOff>44822</xdr:colOff>
      <xdr:row>2</xdr:row>
      <xdr:rowOff>89648</xdr:rowOff>
    </xdr:to>
    <xdr:sp macro="" textlink="">
      <xdr:nvSpPr>
        <xdr:cNvPr id="2" name="文字方塊 1">
          <a:extLst>
            <a:ext uri="{FF2B5EF4-FFF2-40B4-BE49-F238E27FC236}">
              <a16:creationId xmlns:a16="http://schemas.microsoft.com/office/drawing/2014/main" id="{B3B85E26-B8FE-4B7E-A997-586335AB8D5A}"/>
            </a:ext>
          </a:extLst>
        </xdr:cNvPr>
        <xdr:cNvSpPr txBox="1"/>
      </xdr:nvSpPr>
      <xdr:spPr>
        <a:xfrm>
          <a:off x="16282147" y="242049"/>
          <a:ext cx="2801469" cy="295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1800" b="1"/>
            <a:t>[</a:t>
          </a:r>
          <a:r>
            <a:rPr lang="zh-TW" altLang="en-US" sz="1800" b="1"/>
            <a:t>附件</a:t>
          </a:r>
          <a:r>
            <a:rPr lang="en-US" altLang="zh-TW" sz="1800" b="1"/>
            <a:t>IMC/22-23(1)/17]</a:t>
          </a:r>
          <a:endParaRPr lang="zh-TW" altLang="en-US" sz="18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6"/>
  <sheetViews>
    <sheetView tabSelected="1" zoomScale="85" zoomScaleNormal="85" workbookViewId="0">
      <selection activeCell="B49" sqref="B49"/>
    </sheetView>
  </sheetViews>
  <sheetFormatPr baseColWidth="10" defaultColWidth="9.1640625" defaultRowHeight="15"/>
  <cols>
    <col min="1" max="1" width="6.6640625" style="5" customWidth="1"/>
    <col min="2" max="2" width="60.5" style="2" customWidth="1"/>
    <col min="3" max="3" width="20.6640625" style="2" customWidth="1"/>
    <col min="4" max="4" width="15.6640625" style="2" customWidth="1"/>
    <col min="5" max="5" width="11.6640625" style="5" customWidth="1"/>
    <col min="6" max="7" width="14.6640625" style="2" customWidth="1"/>
    <col min="8" max="8" width="11.6640625" style="2" customWidth="1"/>
    <col min="9" max="9" width="15.5" style="2" customWidth="1"/>
    <col min="10" max="10" width="59.5" style="2" customWidth="1"/>
    <col min="11" max="15" width="10.6640625" style="2" customWidth="1"/>
    <col min="16" max="16" width="2.6640625" style="2" customWidth="1"/>
    <col min="17" max="16384" width="9.1640625" style="2"/>
  </cols>
  <sheetData>
    <row r="1" spans="1:16" ht="18" customHeight="1">
      <c r="A1" s="106" t="s">
        <v>109</v>
      </c>
      <c r="B1" s="106"/>
      <c r="C1" s="106"/>
      <c r="D1" s="106"/>
      <c r="E1" s="106"/>
      <c r="F1" s="106"/>
      <c r="G1" s="106"/>
      <c r="H1" s="106"/>
      <c r="I1" s="106"/>
      <c r="J1" s="106"/>
      <c r="K1" s="106"/>
      <c r="L1" s="106"/>
      <c r="M1" s="106"/>
      <c r="N1" s="106"/>
      <c r="O1" s="66"/>
    </row>
    <row r="2" spans="1:16" ht="18" customHeight="1">
      <c r="A2" s="106" t="s">
        <v>108</v>
      </c>
      <c r="B2" s="106"/>
      <c r="C2" s="106"/>
      <c r="D2" s="106"/>
      <c r="E2" s="106"/>
      <c r="F2" s="106"/>
      <c r="G2" s="106"/>
      <c r="H2" s="106"/>
      <c r="I2" s="106"/>
      <c r="J2" s="106"/>
      <c r="K2" s="106"/>
      <c r="L2" s="106"/>
      <c r="M2" s="106"/>
      <c r="N2" s="106"/>
      <c r="O2" s="69"/>
    </row>
    <row r="3" spans="1:16" ht="18" customHeight="1">
      <c r="A3" s="105" t="s">
        <v>110</v>
      </c>
      <c r="B3" s="105"/>
      <c r="C3" s="105"/>
      <c r="D3" s="105"/>
      <c r="E3" s="105"/>
      <c r="F3" s="105"/>
      <c r="G3" s="105"/>
      <c r="H3" s="105"/>
      <c r="I3" s="105"/>
      <c r="J3" s="105"/>
      <c r="K3" s="105"/>
      <c r="L3" s="105"/>
      <c r="M3" s="105"/>
      <c r="N3" s="105"/>
      <c r="O3" s="65"/>
    </row>
    <row r="4" spans="1:16">
      <c r="A4" s="1"/>
    </row>
    <row r="5" spans="1:16">
      <c r="A5" s="111" t="s">
        <v>69</v>
      </c>
      <c r="B5" s="111"/>
      <c r="C5" s="111"/>
      <c r="D5" s="111"/>
      <c r="E5" s="111"/>
      <c r="F5" s="111"/>
      <c r="G5" s="111"/>
      <c r="H5" s="111"/>
      <c r="I5" s="111"/>
      <c r="J5" s="111"/>
      <c r="K5" s="111"/>
      <c r="L5" s="111"/>
      <c r="M5" s="111"/>
      <c r="N5" s="111"/>
      <c r="O5" s="111"/>
      <c r="P5" s="111"/>
    </row>
    <row r="6" spans="1:16" ht="7.5" customHeight="1">
      <c r="A6" s="28"/>
      <c r="B6" s="28"/>
      <c r="C6" s="29"/>
      <c r="D6" s="29"/>
      <c r="E6" s="30"/>
      <c r="F6" s="28"/>
      <c r="G6" s="28"/>
      <c r="H6" s="28"/>
      <c r="I6" s="28"/>
      <c r="J6" s="28"/>
      <c r="K6" s="28"/>
      <c r="L6" s="28"/>
      <c r="M6" s="28"/>
      <c r="N6" s="28"/>
      <c r="O6" s="28"/>
      <c r="P6" s="28"/>
    </row>
    <row r="7" spans="1:16" ht="21" customHeight="1">
      <c r="A7" s="88" t="s">
        <v>16</v>
      </c>
      <c r="B7" s="88"/>
      <c r="C7" s="88"/>
      <c r="D7" s="88"/>
      <c r="E7" s="88"/>
      <c r="F7" s="88"/>
      <c r="G7" s="88"/>
      <c r="H7" s="88"/>
      <c r="I7" s="88"/>
      <c r="J7" s="88"/>
      <c r="K7" s="88"/>
      <c r="L7" s="88"/>
      <c r="M7" s="88"/>
      <c r="N7" s="88"/>
      <c r="O7" s="88"/>
    </row>
    <row r="8" spans="1:16" ht="34.5" customHeight="1">
      <c r="A8" s="80" t="s">
        <v>17</v>
      </c>
      <c r="B8" s="80" t="s">
        <v>62</v>
      </c>
      <c r="C8" s="80" t="s">
        <v>0</v>
      </c>
      <c r="D8" s="83" t="s">
        <v>1</v>
      </c>
      <c r="E8" s="83"/>
      <c r="F8" s="7" t="s">
        <v>6</v>
      </c>
      <c r="G8" s="24" t="s">
        <v>63</v>
      </c>
      <c r="H8" s="82" t="s">
        <v>64</v>
      </c>
      <c r="I8" s="82" t="s">
        <v>68</v>
      </c>
      <c r="J8" s="80" t="s">
        <v>2</v>
      </c>
      <c r="K8" s="112" t="s">
        <v>157</v>
      </c>
      <c r="L8" s="83"/>
      <c r="M8" s="83"/>
      <c r="N8" s="83"/>
      <c r="O8" s="83"/>
    </row>
    <row r="9" spans="1:16" ht="34.5" customHeight="1">
      <c r="A9" s="81"/>
      <c r="B9" s="81"/>
      <c r="C9" s="81"/>
      <c r="D9" s="20" t="s">
        <v>5</v>
      </c>
      <c r="E9" s="58" t="s">
        <v>11</v>
      </c>
      <c r="F9" s="8" t="s">
        <v>15</v>
      </c>
      <c r="G9" s="8" t="s">
        <v>15</v>
      </c>
      <c r="H9" s="81"/>
      <c r="I9" s="81"/>
      <c r="J9" s="81"/>
      <c r="K9" s="26" t="s">
        <v>65</v>
      </c>
      <c r="L9" s="26" t="s">
        <v>66</v>
      </c>
      <c r="M9" s="27" t="s">
        <v>3</v>
      </c>
      <c r="N9" s="27" t="s">
        <v>4</v>
      </c>
      <c r="O9" s="26" t="s">
        <v>67</v>
      </c>
    </row>
    <row r="10" spans="1:16" ht="20.25" customHeight="1">
      <c r="A10" s="9">
        <v>1.1000000000000001</v>
      </c>
      <c r="B10" s="89" t="s">
        <v>12</v>
      </c>
      <c r="C10" s="90"/>
      <c r="D10" s="90"/>
      <c r="E10" s="90"/>
      <c r="F10" s="90"/>
      <c r="G10" s="90"/>
      <c r="H10" s="90"/>
      <c r="I10" s="90"/>
      <c r="J10" s="90"/>
      <c r="K10" s="90"/>
      <c r="L10" s="90"/>
      <c r="M10" s="90"/>
      <c r="N10" s="90"/>
      <c r="O10" s="91"/>
    </row>
    <row r="11" spans="1:16" s="78" customFormat="1" ht="46.5" customHeight="1">
      <c r="A11" s="70">
        <v>1</v>
      </c>
      <c r="B11" s="71" t="s">
        <v>112</v>
      </c>
      <c r="C11" s="72" t="s">
        <v>114</v>
      </c>
      <c r="D11" s="72" t="s">
        <v>111</v>
      </c>
      <c r="E11" s="72">
        <v>86</v>
      </c>
      <c r="F11" s="73">
        <v>98658</v>
      </c>
      <c r="G11" s="74">
        <f>IFERROR(F11/E11,"")</f>
        <v>1147.1860465116279</v>
      </c>
      <c r="H11" s="75" t="s">
        <v>124</v>
      </c>
      <c r="I11" s="75" t="s">
        <v>53</v>
      </c>
      <c r="J11" s="68" t="s">
        <v>113</v>
      </c>
      <c r="K11" s="76" t="s">
        <v>158</v>
      </c>
      <c r="L11" s="76"/>
      <c r="M11" s="76"/>
      <c r="N11" s="76"/>
      <c r="O11" s="77"/>
    </row>
    <row r="12" spans="1:16" s="78" customFormat="1" ht="36">
      <c r="A12" s="70">
        <v>2</v>
      </c>
      <c r="B12" s="71" t="s">
        <v>129</v>
      </c>
      <c r="C12" s="72" t="s">
        <v>115</v>
      </c>
      <c r="D12" s="72" t="s">
        <v>111</v>
      </c>
      <c r="E12" s="72">
        <f>37+25</f>
        <v>62</v>
      </c>
      <c r="F12" s="73">
        <v>14990</v>
      </c>
      <c r="G12" s="74">
        <f t="shared" ref="G12:G48" si="0">IFERROR(F12/E12,"")</f>
        <v>241.7741935483871</v>
      </c>
      <c r="H12" s="75" t="s">
        <v>163</v>
      </c>
      <c r="I12" s="79" t="s">
        <v>126</v>
      </c>
      <c r="J12" s="68" t="s">
        <v>130</v>
      </c>
      <c r="K12" s="76" t="s">
        <v>158</v>
      </c>
      <c r="L12" s="76"/>
      <c r="M12" s="76"/>
      <c r="N12" s="76"/>
      <c r="O12" s="77"/>
    </row>
    <row r="13" spans="1:16" s="78" customFormat="1" ht="20.25" customHeight="1">
      <c r="A13" s="70">
        <v>3</v>
      </c>
      <c r="B13" s="71" t="s">
        <v>131</v>
      </c>
      <c r="C13" s="72" t="s">
        <v>116</v>
      </c>
      <c r="D13" s="72" t="s">
        <v>164</v>
      </c>
      <c r="E13" s="72">
        <v>49</v>
      </c>
      <c r="F13" s="73">
        <v>15281.300000000003</v>
      </c>
      <c r="G13" s="74">
        <f t="shared" si="0"/>
        <v>311.86326530612251</v>
      </c>
      <c r="H13" s="75" t="s">
        <v>125</v>
      </c>
      <c r="I13" s="79" t="s">
        <v>127</v>
      </c>
      <c r="J13" s="68" t="s">
        <v>162</v>
      </c>
      <c r="K13" s="76"/>
      <c r="L13" s="76"/>
      <c r="M13" s="76"/>
      <c r="N13" s="76"/>
      <c r="O13" s="77" t="s">
        <v>158</v>
      </c>
    </row>
    <row r="14" spans="1:16" s="78" customFormat="1" ht="20.25" customHeight="1">
      <c r="A14" s="70">
        <v>4</v>
      </c>
      <c r="B14" s="71" t="s">
        <v>132</v>
      </c>
      <c r="C14" s="72" t="s">
        <v>115</v>
      </c>
      <c r="D14" s="72" t="s">
        <v>111</v>
      </c>
      <c r="E14" s="72">
        <v>86</v>
      </c>
      <c r="F14" s="73">
        <v>100440.99</v>
      </c>
      <c r="G14" s="74">
        <f t="shared" si="0"/>
        <v>1167.9184883720932</v>
      </c>
      <c r="H14" s="75" t="s">
        <v>124</v>
      </c>
      <c r="I14" s="75" t="s">
        <v>54</v>
      </c>
      <c r="J14" s="68" t="s">
        <v>133</v>
      </c>
      <c r="K14" s="76" t="s">
        <v>158</v>
      </c>
      <c r="L14" s="76"/>
      <c r="M14" s="76"/>
      <c r="N14" s="76"/>
      <c r="O14" s="77"/>
    </row>
    <row r="15" spans="1:16" s="78" customFormat="1" ht="32" customHeight="1">
      <c r="A15" s="70">
        <v>5</v>
      </c>
      <c r="B15" s="71" t="s">
        <v>134</v>
      </c>
      <c r="C15" s="72" t="s">
        <v>118</v>
      </c>
      <c r="D15" s="72" t="s">
        <v>111</v>
      </c>
      <c r="E15" s="72">
        <v>81</v>
      </c>
      <c r="F15" s="73">
        <v>32440</v>
      </c>
      <c r="G15" s="74">
        <f t="shared" si="0"/>
        <v>400.49382716049382</v>
      </c>
      <c r="H15" s="75" t="s">
        <v>124</v>
      </c>
      <c r="I15" s="75" t="s">
        <v>53</v>
      </c>
      <c r="J15" s="68" t="s">
        <v>135</v>
      </c>
      <c r="K15" s="76" t="s">
        <v>158</v>
      </c>
      <c r="L15" s="76"/>
      <c r="M15" s="76"/>
      <c r="N15" s="76"/>
      <c r="O15" s="77"/>
    </row>
    <row r="16" spans="1:16" s="78" customFormat="1" ht="32" customHeight="1">
      <c r="A16" s="70">
        <v>6</v>
      </c>
      <c r="B16" s="75" t="s">
        <v>77</v>
      </c>
      <c r="C16" s="72" t="s">
        <v>118</v>
      </c>
      <c r="D16" s="72" t="s">
        <v>111</v>
      </c>
      <c r="E16" s="72">
        <v>64</v>
      </c>
      <c r="F16" s="73">
        <v>31500</v>
      </c>
      <c r="G16" s="74">
        <f t="shared" si="0"/>
        <v>492.1875</v>
      </c>
      <c r="H16" s="75" t="s">
        <v>124</v>
      </c>
      <c r="I16" s="75" t="s">
        <v>53</v>
      </c>
      <c r="J16" s="68" t="s">
        <v>135</v>
      </c>
      <c r="K16" s="76" t="s">
        <v>158</v>
      </c>
      <c r="L16" s="76"/>
      <c r="M16" s="76"/>
      <c r="N16" s="76"/>
      <c r="O16" s="77"/>
    </row>
    <row r="17" spans="1:15" s="78" customFormat="1" ht="20.25" customHeight="1">
      <c r="A17" s="70">
        <v>7</v>
      </c>
      <c r="B17" s="71" t="s">
        <v>136</v>
      </c>
      <c r="C17" s="72" t="s">
        <v>118</v>
      </c>
      <c r="D17" s="72" t="s">
        <v>111</v>
      </c>
      <c r="E17" s="72">
        <v>64</v>
      </c>
      <c r="F17" s="73">
        <v>46080</v>
      </c>
      <c r="G17" s="74">
        <f t="shared" si="0"/>
        <v>720</v>
      </c>
      <c r="H17" s="75" t="s">
        <v>124</v>
      </c>
      <c r="I17" s="75" t="s">
        <v>50</v>
      </c>
      <c r="J17" s="68" t="s">
        <v>137</v>
      </c>
      <c r="K17" s="76"/>
      <c r="L17" s="76"/>
      <c r="M17" s="76" t="s">
        <v>158</v>
      </c>
      <c r="N17" s="76"/>
      <c r="O17" s="77"/>
    </row>
    <row r="18" spans="1:15" s="78" customFormat="1" ht="45" customHeight="1">
      <c r="A18" s="70">
        <v>8</v>
      </c>
      <c r="B18" s="75" t="s">
        <v>78</v>
      </c>
      <c r="C18" s="72" t="s">
        <v>118</v>
      </c>
      <c r="D18" s="72" t="s">
        <v>111</v>
      </c>
      <c r="E18" s="72">
        <v>47</v>
      </c>
      <c r="F18" s="73">
        <v>719.29999999999927</v>
      </c>
      <c r="G18" s="74">
        <f t="shared" si="0"/>
        <v>15.30425531914892</v>
      </c>
      <c r="H18" s="75" t="s">
        <v>125</v>
      </c>
      <c r="I18" s="79" t="s">
        <v>127</v>
      </c>
      <c r="J18" s="68" t="s">
        <v>138</v>
      </c>
      <c r="K18" s="76" t="s">
        <v>158</v>
      </c>
      <c r="L18" s="76"/>
      <c r="M18" s="76"/>
      <c r="N18" s="76"/>
      <c r="O18" s="77"/>
    </row>
    <row r="19" spans="1:15" s="78" customFormat="1" ht="20.25" customHeight="1">
      <c r="A19" s="70">
        <v>9</v>
      </c>
      <c r="B19" s="75" t="s">
        <v>79</v>
      </c>
      <c r="C19" s="72" t="s">
        <v>118</v>
      </c>
      <c r="D19" s="72" t="s">
        <v>111</v>
      </c>
      <c r="E19" s="72">
        <v>63</v>
      </c>
      <c r="F19" s="73">
        <v>21000</v>
      </c>
      <c r="G19" s="74">
        <f t="shared" si="0"/>
        <v>333.33333333333331</v>
      </c>
      <c r="H19" s="75" t="s">
        <v>124</v>
      </c>
      <c r="I19" s="75" t="s">
        <v>50</v>
      </c>
      <c r="J19" s="68" t="s">
        <v>139</v>
      </c>
      <c r="K19" s="76"/>
      <c r="L19" s="76"/>
      <c r="M19" s="76" t="s">
        <v>158</v>
      </c>
      <c r="N19" s="76"/>
      <c r="O19" s="77"/>
    </row>
    <row r="20" spans="1:15" s="78" customFormat="1" ht="20.25" customHeight="1">
      <c r="A20" s="70">
        <v>10</v>
      </c>
      <c r="B20" s="75" t="s">
        <v>80</v>
      </c>
      <c r="C20" s="72" t="s">
        <v>118</v>
      </c>
      <c r="D20" s="72" t="s">
        <v>111</v>
      </c>
      <c r="E20" s="72">
        <v>47</v>
      </c>
      <c r="F20" s="73">
        <v>36068.199999999997</v>
      </c>
      <c r="G20" s="74">
        <f t="shared" si="0"/>
        <v>767.4085106382978</v>
      </c>
      <c r="H20" s="75" t="s">
        <v>124</v>
      </c>
      <c r="I20" s="75" t="s">
        <v>48</v>
      </c>
      <c r="J20" s="68" t="s">
        <v>161</v>
      </c>
      <c r="K20" s="76"/>
      <c r="L20" s="76"/>
      <c r="M20" s="76" t="s">
        <v>158</v>
      </c>
      <c r="N20" s="76"/>
      <c r="O20" s="77"/>
    </row>
    <row r="21" spans="1:15" s="78" customFormat="1" ht="20.25" customHeight="1">
      <c r="A21" s="70">
        <v>11</v>
      </c>
      <c r="B21" s="75" t="s">
        <v>81</v>
      </c>
      <c r="C21" s="72" t="s">
        <v>118</v>
      </c>
      <c r="D21" s="72" t="s">
        <v>111</v>
      </c>
      <c r="E21" s="72">
        <v>49</v>
      </c>
      <c r="F21" s="73">
        <v>0</v>
      </c>
      <c r="G21" s="74">
        <f t="shared" si="0"/>
        <v>0</v>
      </c>
      <c r="H21" s="75" t="s">
        <v>125</v>
      </c>
      <c r="I21" s="75" t="s">
        <v>47</v>
      </c>
      <c r="J21" s="68" t="s">
        <v>140</v>
      </c>
      <c r="K21" s="76" t="s">
        <v>158</v>
      </c>
      <c r="L21" s="76"/>
      <c r="M21" s="76"/>
      <c r="N21" s="76"/>
      <c r="O21" s="77"/>
    </row>
    <row r="22" spans="1:15" s="78" customFormat="1" ht="20.25" customHeight="1">
      <c r="A22" s="70">
        <v>12</v>
      </c>
      <c r="B22" s="75" t="s">
        <v>82</v>
      </c>
      <c r="C22" s="72" t="s">
        <v>118</v>
      </c>
      <c r="D22" s="72" t="s">
        <v>111</v>
      </c>
      <c r="E22" s="72">
        <v>61</v>
      </c>
      <c r="F22" s="73">
        <v>6800</v>
      </c>
      <c r="G22" s="74">
        <f t="shared" si="0"/>
        <v>111.47540983606558</v>
      </c>
      <c r="H22" s="75" t="s">
        <v>124</v>
      </c>
      <c r="I22" s="75" t="s">
        <v>47</v>
      </c>
      <c r="J22" s="68" t="s">
        <v>141</v>
      </c>
      <c r="K22" s="76"/>
      <c r="L22" s="76"/>
      <c r="M22" s="76" t="s">
        <v>158</v>
      </c>
      <c r="N22" s="76"/>
      <c r="O22" s="77"/>
    </row>
    <row r="23" spans="1:15" s="78" customFormat="1" ht="22.25" customHeight="1">
      <c r="A23" s="70">
        <v>13</v>
      </c>
      <c r="B23" s="75" t="s">
        <v>83</v>
      </c>
      <c r="C23" s="72" t="s">
        <v>118</v>
      </c>
      <c r="D23" s="72" t="s">
        <v>111</v>
      </c>
      <c r="E23" s="72">
        <v>36</v>
      </c>
      <c r="F23" s="73">
        <v>780</v>
      </c>
      <c r="G23" s="74">
        <f t="shared" si="0"/>
        <v>21.666666666666668</v>
      </c>
      <c r="H23" s="75" t="s">
        <v>125</v>
      </c>
      <c r="I23" s="75" t="s">
        <v>58</v>
      </c>
      <c r="J23" s="68" t="s">
        <v>142</v>
      </c>
      <c r="K23" s="76"/>
      <c r="L23" s="76" t="s">
        <v>158</v>
      </c>
      <c r="M23" s="76"/>
      <c r="N23" s="76" t="s">
        <v>158</v>
      </c>
      <c r="O23" s="77"/>
    </row>
    <row r="24" spans="1:15" s="78" customFormat="1" ht="30" customHeight="1">
      <c r="A24" s="70">
        <v>14</v>
      </c>
      <c r="B24" s="75" t="s">
        <v>84</v>
      </c>
      <c r="C24" s="72" t="s">
        <v>118</v>
      </c>
      <c r="D24" s="72" t="s">
        <v>111</v>
      </c>
      <c r="E24" s="72">
        <v>10</v>
      </c>
      <c r="F24" s="73">
        <v>257.90000000000009</v>
      </c>
      <c r="G24" s="74">
        <f t="shared" si="0"/>
        <v>25.79000000000001</v>
      </c>
      <c r="H24" s="75" t="s">
        <v>125</v>
      </c>
      <c r="I24" s="75" t="s">
        <v>58</v>
      </c>
      <c r="J24" s="68" t="s">
        <v>143</v>
      </c>
      <c r="K24" s="76"/>
      <c r="L24" s="76" t="s">
        <v>158</v>
      </c>
      <c r="M24" s="76"/>
      <c r="N24" s="76" t="s">
        <v>158</v>
      </c>
      <c r="O24" s="77"/>
    </row>
    <row r="25" spans="1:15" s="78" customFormat="1" ht="20.25" customHeight="1">
      <c r="A25" s="70">
        <v>15</v>
      </c>
      <c r="B25" s="75" t="s">
        <v>85</v>
      </c>
      <c r="C25" s="72" t="s">
        <v>118</v>
      </c>
      <c r="D25" s="72" t="s">
        <v>111</v>
      </c>
      <c r="E25" s="72">
        <v>51</v>
      </c>
      <c r="F25" s="73">
        <v>24990</v>
      </c>
      <c r="G25" s="74">
        <f t="shared" si="0"/>
        <v>490</v>
      </c>
      <c r="H25" s="75" t="s">
        <v>125</v>
      </c>
      <c r="I25" s="75" t="s">
        <v>48</v>
      </c>
      <c r="J25" s="68" t="s">
        <v>144</v>
      </c>
      <c r="K25" s="76"/>
      <c r="L25" s="76"/>
      <c r="M25" s="76" t="s">
        <v>158</v>
      </c>
      <c r="N25" s="76"/>
      <c r="O25" s="77"/>
    </row>
    <row r="26" spans="1:15" s="78" customFormat="1" ht="20.25" customHeight="1">
      <c r="A26" s="70">
        <v>16</v>
      </c>
      <c r="B26" s="75" t="s">
        <v>86</v>
      </c>
      <c r="C26" s="72" t="s">
        <v>118</v>
      </c>
      <c r="D26" s="72" t="s">
        <v>111</v>
      </c>
      <c r="E26" s="72">
        <v>44</v>
      </c>
      <c r="F26" s="73">
        <v>16000</v>
      </c>
      <c r="G26" s="74">
        <f t="shared" si="0"/>
        <v>363.63636363636363</v>
      </c>
      <c r="H26" s="75" t="s">
        <v>124</v>
      </c>
      <c r="I26" s="75" t="s">
        <v>47</v>
      </c>
      <c r="J26" s="68" t="s">
        <v>145</v>
      </c>
      <c r="K26" s="76"/>
      <c r="L26" s="76"/>
      <c r="M26" s="76" t="s">
        <v>158</v>
      </c>
      <c r="N26" s="76"/>
      <c r="O26" s="77"/>
    </row>
    <row r="27" spans="1:15" s="78" customFormat="1" ht="20.25" customHeight="1">
      <c r="A27" s="70">
        <v>17</v>
      </c>
      <c r="B27" s="75" t="s">
        <v>87</v>
      </c>
      <c r="C27" s="72" t="s">
        <v>118</v>
      </c>
      <c r="D27" s="72" t="s">
        <v>111</v>
      </c>
      <c r="E27" s="72">
        <v>40</v>
      </c>
      <c r="F27" s="73">
        <v>4899</v>
      </c>
      <c r="G27" s="74">
        <f t="shared" si="0"/>
        <v>122.47499999999999</v>
      </c>
      <c r="H27" s="75" t="s">
        <v>125</v>
      </c>
      <c r="I27" s="75" t="s">
        <v>48</v>
      </c>
      <c r="J27" s="68" t="s">
        <v>146</v>
      </c>
      <c r="K27" s="76"/>
      <c r="L27" s="76"/>
      <c r="M27" s="76" t="s">
        <v>158</v>
      </c>
      <c r="N27" s="76"/>
      <c r="O27" s="77"/>
    </row>
    <row r="28" spans="1:15" s="78" customFormat="1" ht="20.25" customHeight="1">
      <c r="A28" s="70">
        <v>18</v>
      </c>
      <c r="B28" s="75" t="s">
        <v>88</v>
      </c>
      <c r="C28" s="72" t="s">
        <v>118</v>
      </c>
      <c r="D28" s="72" t="s">
        <v>111</v>
      </c>
      <c r="E28" s="72">
        <v>50</v>
      </c>
      <c r="F28" s="73">
        <v>7150</v>
      </c>
      <c r="G28" s="74">
        <f t="shared" si="0"/>
        <v>143</v>
      </c>
      <c r="H28" s="75" t="s">
        <v>124</v>
      </c>
      <c r="I28" s="75" t="s">
        <v>50</v>
      </c>
      <c r="J28" s="68" t="s">
        <v>147</v>
      </c>
      <c r="K28" s="76"/>
      <c r="L28" s="76"/>
      <c r="M28" s="76" t="s">
        <v>158</v>
      </c>
      <c r="N28" s="76"/>
      <c r="O28" s="77"/>
    </row>
    <row r="29" spans="1:15" s="78" customFormat="1" ht="31.25" customHeight="1">
      <c r="A29" s="70">
        <v>19</v>
      </c>
      <c r="B29" s="75" t="s">
        <v>89</v>
      </c>
      <c r="C29" s="72" t="s">
        <v>118</v>
      </c>
      <c r="D29" s="72" t="s">
        <v>111</v>
      </c>
      <c r="E29" s="72">
        <v>52</v>
      </c>
      <c r="F29" s="73">
        <v>0</v>
      </c>
      <c r="G29" s="74">
        <f t="shared" si="0"/>
        <v>0</v>
      </c>
      <c r="H29" s="75" t="s">
        <v>125</v>
      </c>
      <c r="I29" s="75" t="s">
        <v>50</v>
      </c>
      <c r="J29" s="68" t="s">
        <v>151</v>
      </c>
      <c r="K29" s="76"/>
      <c r="L29" s="76"/>
      <c r="M29" s="76" t="s">
        <v>158</v>
      </c>
      <c r="N29" s="76"/>
      <c r="O29" s="77"/>
    </row>
    <row r="30" spans="1:15" s="78" customFormat="1" ht="32" customHeight="1">
      <c r="A30" s="70">
        <v>20</v>
      </c>
      <c r="B30" s="75" t="s">
        <v>90</v>
      </c>
      <c r="C30" s="72" t="s">
        <v>118</v>
      </c>
      <c r="D30" s="72" t="s">
        <v>111</v>
      </c>
      <c r="E30" s="72">
        <v>48</v>
      </c>
      <c r="F30" s="73">
        <v>764.60000000000036</v>
      </c>
      <c r="G30" s="74">
        <f t="shared" si="0"/>
        <v>15.929166666666674</v>
      </c>
      <c r="H30" s="75" t="s">
        <v>125</v>
      </c>
      <c r="I30" s="75" t="s">
        <v>60</v>
      </c>
      <c r="J30" s="68" t="s">
        <v>148</v>
      </c>
      <c r="K30" s="76"/>
      <c r="L30" s="76" t="s">
        <v>158</v>
      </c>
      <c r="M30" s="76"/>
      <c r="N30" s="76"/>
      <c r="O30" s="77"/>
    </row>
    <row r="31" spans="1:15" s="78" customFormat="1" ht="20.25" customHeight="1">
      <c r="A31" s="70">
        <v>21</v>
      </c>
      <c r="B31" s="75" t="s">
        <v>91</v>
      </c>
      <c r="C31" s="72" t="s">
        <v>115</v>
      </c>
      <c r="D31" s="72" t="s">
        <v>111</v>
      </c>
      <c r="E31" s="72">
        <v>0</v>
      </c>
      <c r="F31" s="73">
        <v>0</v>
      </c>
      <c r="G31" s="74" t="str">
        <f t="shared" si="0"/>
        <v/>
      </c>
      <c r="H31" s="75" t="s">
        <v>125</v>
      </c>
      <c r="I31" s="75" t="s">
        <v>49</v>
      </c>
      <c r="J31" s="68" t="s">
        <v>149</v>
      </c>
      <c r="K31" s="76"/>
      <c r="L31" s="76"/>
      <c r="M31" s="76"/>
      <c r="N31" s="76"/>
      <c r="O31" s="77"/>
    </row>
    <row r="32" spans="1:15" s="78" customFormat="1" ht="20.25" customHeight="1">
      <c r="A32" s="70">
        <v>22</v>
      </c>
      <c r="B32" s="75" t="s">
        <v>92</v>
      </c>
      <c r="C32" s="72" t="s">
        <v>115</v>
      </c>
      <c r="D32" s="72" t="s">
        <v>111</v>
      </c>
      <c r="E32" s="72">
        <v>0</v>
      </c>
      <c r="F32" s="73">
        <v>750</v>
      </c>
      <c r="G32" s="74" t="str">
        <f t="shared" si="0"/>
        <v/>
      </c>
      <c r="H32" s="75" t="s">
        <v>125</v>
      </c>
      <c r="I32" s="75" t="s">
        <v>49</v>
      </c>
      <c r="J32" s="68" t="s">
        <v>149</v>
      </c>
      <c r="K32" s="76"/>
      <c r="L32" s="76"/>
      <c r="M32" s="76"/>
      <c r="N32" s="76"/>
      <c r="O32" s="77"/>
    </row>
    <row r="33" spans="1:15" s="78" customFormat="1" ht="30.75" customHeight="1">
      <c r="A33" s="70">
        <v>23</v>
      </c>
      <c r="B33" s="75" t="s">
        <v>93</v>
      </c>
      <c r="C33" s="72" t="s">
        <v>120</v>
      </c>
      <c r="D33" s="72" t="s">
        <v>111</v>
      </c>
      <c r="E33" s="72">
        <v>0</v>
      </c>
      <c r="F33" s="73">
        <v>0</v>
      </c>
      <c r="G33" s="74" t="str">
        <f t="shared" si="0"/>
        <v/>
      </c>
      <c r="H33" s="75"/>
      <c r="I33" s="75" t="s">
        <v>60</v>
      </c>
      <c r="J33" s="68" t="s">
        <v>149</v>
      </c>
      <c r="K33" s="76"/>
      <c r="L33" s="76"/>
      <c r="M33" s="76"/>
      <c r="N33" s="76"/>
      <c r="O33" s="77"/>
    </row>
    <row r="34" spans="1:15" s="78" customFormat="1" ht="36.75" customHeight="1">
      <c r="A34" s="70">
        <v>24</v>
      </c>
      <c r="B34" s="75" t="s">
        <v>94</v>
      </c>
      <c r="C34" s="72" t="s">
        <v>119</v>
      </c>
      <c r="D34" s="72" t="s">
        <v>111</v>
      </c>
      <c r="E34" s="72">
        <v>0</v>
      </c>
      <c r="F34" s="73">
        <v>0</v>
      </c>
      <c r="G34" s="74" t="str">
        <f t="shared" si="0"/>
        <v/>
      </c>
      <c r="H34" s="75"/>
      <c r="I34" s="79" t="s">
        <v>128</v>
      </c>
      <c r="J34" s="68" t="s">
        <v>149</v>
      </c>
      <c r="K34" s="76"/>
      <c r="L34" s="76"/>
      <c r="M34" s="76"/>
      <c r="N34" s="76"/>
      <c r="O34" s="77"/>
    </row>
    <row r="35" spans="1:15" s="78" customFormat="1" ht="33.75" customHeight="1">
      <c r="A35" s="70">
        <v>25</v>
      </c>
      <c r="B35" s="75" t="s">
        <v>95</v>
      </c>
      <c r="C35" s="72" t="s">
        <v>115</v>
      </c>
      <c r="D35" s="72" t="s">
        <v>111</v>
      </c>
      <c r="E35" s="72">
        <v>86</v>
      </c>
      <c r="F35" s="73">
        <v>4742.88</v>
      </c>
      <c r="G35" s="74">
        <f t="shared" si="0"/>
        <v>55.149767441860469</v>
      </c>
      <c r="H35" s="75" t="s">
        <v>125</v>
      </c>
      <c r="I35" s="75" t="s">
        <v>61</v>
      </c>
      <c r="J35" s="68" t="s">
        <v>150</v>
      </c>
      <c r="K35" s="76"/>
      <c r="L35" s="76" t="s">
        <v>158</v>
      </c>
      <c r="M35" s="76"/>
      <c r="N35" s="76"/>
      <c r="O35" s="77"/>
    </row>
    <row r="36" spans="1:15" s="78" customFormat="1" ht="20.25" customHeight="1">
      <c r="A36" s="70">
        <v>26</v>
      </c>
      <c r="B36" s="75" t="s">
        <v>96</v>
      </c>
      <c r="C36" s="72" t="s">
        <v>115</v>
      </c>
      <c r="D36" s="72" t="s">
        <v>111</v>
      </c>
      <c r="E36" s="72">
        <v>86</v>
      </c>
      <c r="F36" s="73">
        <v>68984.479999999996</v>
      </c>
      <c r="G36" s="74">
        <f t="shared" si="0"/>
        <v>802.14511627906973</v>
      </c>
      <c r="H36" s="75" t="s">
        <v>124</v>
      </c>
      <c r="I36" s="75" t="s">
        <v>48</v>
      </c>
      <c r="J36" s="68" t="s">
        <v>152</v>
      </c>
      <c r="K36" s="76"/>
      <c r="L36" s="76"/>
      <c r="M36" s="76" t="s">
        <v>158</v>
      </c>
      <c r="N36" s="76"/>
      <c r="O36" s="77"/>
    </row>
    <row r="37" spans="1:15" s="78" customFormat="1" ht="20.25" customHeight="1">
      <c r="A37" s="70">
        <v>27</v>
      </c>
      <c r="B37" s="75" t="s">
        <v>97</v>
      </c>
      <c r="C37" s="72" t="s">
        <v>115</v>
      </c>
      <c r="D37" s="72" t="s">
        <v>111</v>
      </c>
      <c r="E37" s="72">
        <v>86</v>
      </c>
      <c r="F37" s="73">
        <v>141454.9</v>
      </c>
      <c r="G37" s="74">
        <f t="shared" si="0"/>
        <v>1644.8244186046511</v>
      </c>
      <c r="H37" s="75" t="s">
        <v>124</v>
      </c>
      <c r="I37" s="75" t="s">
        <v>50</v>
      </c>
      <c r="J37" s="68" t="s">
        <v>153</v>
      </c>
      <c r="K37" s="76"/>
      <c r="L37" s="76"/>
      <c r="M37" s="76" t="s">
        <v>158</v>
      </c>
      <c r="N37" s="76"/>
      <c r="O37" s="77"/>
    </row>
    <row r="38" spans="1:15" s="78" customFormat="1" ht="20.25" customHeight="1">
      <c r="A38" s="70">
        <v>28</v>
      </c>
      <c r="B38" s="75" t="s">
        <v>98</v>
      </c>
      <c r="C38" s="72" t="s">
        <v>118</v>
      </c>
      <c r="D38" s="72" t="s">
        <v>111</v>
      </c>
      <c r="E38" s="72">
        <v>86</v>
      </c>
      <c r="F38" s="73">
        <v>38363.839999999997</v>
      </c>
      <c r="G38" s="74">
        <f t="shared" si="0"/>
        <v>446.09116279069764</v>
      </c>
      <c r="H38" s="75" t="s">
        <v>125</v>
      </c>
      <c r="I38" s="75" t="s">
        <v>54</v>
      </c>
      <c r="J38" s="68" t="s">
        <v>154</v>
      </c>
      <c r="K38" s="76" t="s">
        <v>158</v>
      </c>
      <c r="L38" s="76"/>
      <c r="M38" s="76"/>
      <c r="N38" s="76"/>
      <c r="O38" s="77"/>
    </row>
    <row r="39" spans="1:15" s="78" customFormat="1" ht="32.5" customHeight="1">
      <c r="A39" s="70">
        <v>29</v>
      </c>
      <c r="B39" s="71" t="s">
        <v>155</v>
      </c>
      <c r="C39" s="72" t="s">
        <v>115</v>
      </c>
      <c r="D39" s="72" t="s">
        <v>121</v>
      </c>
      <c r="E39" s="72">
        <v>9</v>
      </c>
      <c r="F39" s="73">
        <v>1312</v>
      </c>
      <c r="G39" s="74">
        <f t="shared" si="0"/>
        <v>145.77777777777777</v>
      </c>
      <c r="H39" s="75" t="s">
        <v>125</v>
      </c>
      <c r="I39" s="79" t="s">
        <v>128</v>
      </c>
      <c r="J39" s="68" t="s">
        <v>156</v>
      </c>
      <c r="K39" s="76" t="s">
        <v>158</v>
      </c>
      <c r="L39" s="76"/>
      <c r="M39" s="76"/>
      <c r="N39" s="76"/>
      <c r="O39" s="77"/>
    </row>
    <row r="40" spans="1:15" s="78" customFormat="1" ht="32.5" customHeight="1">
      <c r="A40" s="70">
        <v>30</v>
      </c>
      <c r="B40" s="75" t="s">
        <v>99</v>
      </c>
      <c r="C40" s="72" t="s">
        <v>115</v>
      </c>
      <c r="D40" s="72" t="s">
        <v>121</v>
      </c>
      <c r="E40" s="72">
        <v>10</v>
      </c>
      <c r="F40" s="73">
        <v>772.90000000000009</v>
      </c>
      <c r="G40" s="74">
        <f t="shared" si="0"/>
        <v>77.290000000000006</v>
      </c>
      <c r="H40" s="75" t="s">
        <v>125</v>
      </c>
      <c r="I40" s="79" t="s">
        <v>128</v>
      </c>
      <c r="J40" s="68" t="s">
        <v>156</v>
      </c>
      <c r="K40" s="76" t="s">
        <v>158</v>
      </c>
      <c r="L40" s="76"/>
      <c r="M40" s="76"/>
      <c r="N40" s="76"/>
      <c r="O40" s="77"/>
    </row>
    <row r="41" spans="1:15" s="78" customFormat="1" ht="32.5" customHeight="1">
      <c r="A41" s="70">
        <v>31</v>
      </c>
      <c r="B41" s="75" t="s">
        <v>100</v>
      </c>
      <c r="C41" s="72" t="s">
        <v>115</v>
      </c>
      <c r="D41" s="72" t="s">
        <v>122</v>
      </c>
      <c r="E41" s="72">
        <v>8</v>
      </c>
      <c r="F41" s="73">
        <v>767</v>
      </c>
      <c r="G41" s="74">
        <f t="shared" si="0"/>
        <v>95.875</v>
      </c>
      <c r="H41" s="75" t="s">
        <v>125</v>
      </c>
      <c r="I41" s="79" t="s">
        <v>128</v>
      </c>
      <c r="J41" s="68" t="s">
        <v>156</v>
      </c>
      <c r="K41" s="76" t="s">
        <v>158</v>
      </c>
      <c r="L41" s="76"/>
      <c r="M41" s="76"/>
      <c r="N41" s="76"/>
      <c r="O41" s="77"/>
    </row>
    <row r="42" spans="1:15" s="78" customFormat="1" ht="32.5" customHeight="1">
      <c r="A42" s="70">
        <v>32</v>
      </c>
      <c r="B42" s="75" t="s">
        <v>101</v>
      </c>
      <c r="C42" s="72" t="s">
        <v>115</v>
      </c>
      <c r="D42" s="72" t="s">
        <v>122</v>
      </c>
      <c r="E42" s="72">
        <v>10</v>
      </c>
      <c r="F42" s="73">
        <v>1995.4</v>
      </c>
      <c r="G42" s="74">
        <f t="shared" si="0"/>
        <v>199.54000000000002</v>
      </c>
      <c r="H42" s="75" t="s">
        <v>125</v>
      </c>
      <c r="I42" s="79" t="s">
        <v>128</v>
      </c>
      <c r="J42" s="68" t="s">
        <v>156</v>
      </c>
      <c r="K42" s="76" t="s">
        <v>158</v>
      </c>
      <c r="L42" s="76"/>
      <c r="M42" s="76"/>
      <c r="N42" s="76"/>
      <c r="O42" s="77"/>
    </row>
    <row r="43" spans="1:15" s="78" customFormat="1" ht="32.5" customHeight="1">
      <c r="A43" s="70">
        <v>33</v>
      </c>
      <c r="B43" s="75" t="s">
        <v>102</v>
      </c>
      <c r="C43" s="72" t="s">
        <v>115</v>
      </c>
      <c r="D43" s="72" t="s">
        <v>123</v>
      </c>
      <c r="E43" s="72">
        <v>8</v>
      </c>
      <c r="F43" s="73">
        <v>1859</v>
      </c>
      <c r="G43" s="74">
        <f t="shared" si="0"/>
        <v>232.375</v>
      </c>
      <c r="H43" s="75" t="s">
        <v>125</v>
      </c>
      <c r="I43" s="79" t="s">
        <v>128</v>
      </c>
      <c r="J43" s="68" t="s">
        <v>156</v>
      </c>
      <c r="K43" s="76" t="s">
        <v>158</v>
      </c>
      <c r="L43" s="76"/>
      <c r="M43" s="76"/>
      <c r="N43" s="76"/>
      <c r="O43" s="77"/>
    </row>
    <row r="44" spans="1:15" s="78" customFormat="1" ht="32.5" customHeight="1">
      <c r="A44" s="70">
        <v>34</v>
      </c>
      <c r="B44" s="75" t="s">
        <v>103</v>
      </c>
      <c r="C44" s="72" t="s">
        <v>115</v>
      </c>
      <c r="D44" s="72" t="s">
        <v>123</v>
      </c>
      <c r="E44" s="72">
        <v>8</v>
      </c>
      <c r="F44" s="73">
        <v>1997.98</v>
      </c>
      <c r="G44" s="74">
        <f t="shared" si="0"/>
        <v>249.7475</v>
      </c>
      <c r="H44" s="75" t="s">
        <v>125</v>
      </c>
      <c r="I44" s="79" t="s">
        <v>128</v>
      </c>
      <c r="J44" s="68" t="s">
        <v>156</v>
      </c>
      <c r="K44" s="76" t="s">
        <v>158</v>
      </c>
      <c r="L44" s="76"/>
      <c r="M44" s="76"/>
      <c r="N44" s="76"/>
      <c r="O44" s="77"/>
    </row>
    <row r="45" spans="1:15" s="78" customFormat="1" ht="32.5" customHeight="1">
      <c r="A45" s="70">
        <v>35</v>
      </c>
      <c r="B45" s="75" t="s">
        <v>104</v>
      </c>
      <c r="C45" s="72" t="s">
        <v>115</v>
      </c>
      <c r="D45" s="72" t="s">
        <v>117</v>
      </c>
      <c r="E45" s="72">
        <v>9</v>
      </c>
      <c r="F45" s="73">
        <v>0</v>
      </c>
      <c r="G45" s="74">
        <f t="shared" si="0"/>
        <v>0</v>
      </c>
      <c r="H45" s="75" t="s">
        <v>125</v>
      </c>
      <c r="I45" s="79" t="s">
        <v>128</v>
      </c>
      <c r="J45" s="68" t="s">
        <v>156</v>
      </c>
      <c r="K45" s="76" t="s">
        <v>158</v>
      </c>
      <c r="L45" s="76"/>
      <c r="M45" s="76"/>
      <c r="N45" s="76"/>
      <c r="O45" s="77"/>
    </row>
    <row r="46" spans="1:15" s="78" customFormat="1" ht="32.5" customHeight="1">
      <c r="A46" s="70">
        <v>36</v>
      </c>
      <c r="B46" s="75" t="s">
        <v>105</v>
      </c>
      <c r="C46" s="72" t="s">
        <v>115</v>
      </c>
      <c r="D46" s="72" t="s">
        <v>117</v>
      </c>
      <c r="E46" s="72">
        <v>8</v>
      </c>
      <c r="F46" s="73">
        <v>208</v>
      </c>
      <c r="G46" s="74">
        <f t="shared" si="0"/>
        <v>26</v>
      </c>
      <c r="H46" s="75" t="s">
        <v>125</v>
      </c>
      <c r="I46" s="79" t="s">
        <v>128</v>
      </c>
      <c r="J46" s="68" t="s">
        <v>156</v>
      </c>
      <c r="K46" s="76" t="s">
        <v>158</v>
      </c>
      <c r="L46" s="76"/>
      <c r="M46" s="76"/>
      <c r="N46" s="76"/>
      <c r="O46" s="77"/>
    </row>
    <row r="47" spans="1:15" s="78" customFormat="1" ht="32.5" customHeight="1">
      <c r="A47" s="70">
        <v>37</v>
      </c>
      <c r="B47" s="75" t="s">
        <v>106</v>
      </c>
      <c r="C47" s="72" t="s">
        <v>115</v>
      </c>
      <c r="D47" s="72" t="s">
        <v>117</v>
      </c>
      <c r="E47" s="72">
        <v>8</v>
      </c>
      <c r="F47" s="73">
        <v>538.5</v>
      </c>
      <c r="G47" s="74">
        <f t="shared" si="0"/>
        <v>67.3125</v>
      </c>
      <c r="H47" s="75" t="s">
        <v>125</v>
      </c>
      <c r="I47" s="79" t="s">
        <v>128</v>
      </c>
      <c r="J47" s="68" t="s">
        <v>156</v>
      </c>
      <c r="K47" s="76" t="s">
        <v>158</v>
      </c>
      <c r="L47" s="76"/>
      <c r="M47" s="76"/>
      <c r="N47" s="76"/>
      <c r="O47" s="77"/>
    </row>
    <row r="48" spans="1:15" s="78" customFormat="1" ht="32.5" customHeight="1">
      <c r="A48" s="70">
        <v>38</v>
      </c>
      <c r="B48" s="75" t="s">
        <v>107</v>
      </c>
      <c r="C48" s="72" t="s">
        <v>115</v>
      </c>
      <c r="D48" s="72" t="s">
        <v>117</v>
      </c>
      <c r="E48" s="72">
        <v>8</v>
      </c>
      <c r="F48" s="73">
        <v>1099</v>
      </c>
      <c r="G48" s="74">
        <f t="shared" si="0"/>
        <v>137.375</v>
      </c>
      <c r="H48" s="75" t="s">
        <v>125</v>
      </c>
      <c r="I48" s="79" t="s">
        <v>128</v>
      </c>
      <c r="J48" s="68" t="s">
        <v>156</v>
      </c>
      <c r="K48" s="76" t="s">
        <v>158</v>
      </c>
      <c r="L48" s="76"/>
      <c r="M48" s="76"/>
      <c r="N48" s="76"/>
      <c r="O48" s="77"/>
    </row>
    <row r="49" spans="1:15" s="6" customFormat="1" ht="14">
      <c r="A49" s="16" t="s">
        <v>18</v>
      </c>
      <c r="B49" s="17"/>
      <c r="C49" s="64"/>
      <c r="D49" s="61"/>
      <c r="E49" s="61"/>
      <c r="F49" s="19"/>
      <c r="G49" s="19"/>
      <c r="H49" s="18"/>
      <c r="I49" s="17"/>
      <c r="J49" s="18"/>
      <c r="K49" s="54"/>
      <c r="L49" s="54"/>
      <c r="M49" s="54"/>
      <c r="N49" s="54"/>
      <c r="O49" s="55"/>
    </row>
    <row r="50" spans="1:15" ht="21" customHeight="1">
      <c r="A50" s="92" t="s">
        <v>73</v>
      </c>
      <c r="B50" s="93"/>
      <c r="C50" s="93"/>
      <c r="D50" s="94"/>
      <c r="E50" s="25">
        <f>SUM(E11:E49)</f>
        <v>1520</v>
      </c>
      <c r="F50" s="11">
        <f>SUM(F11:F49)</f>
        <v>723665.17</v>
      </c>
      <c r="G50" s="40"/>
      <c r="H50" s="41"/>
      <c r="I50" s="42"/>
      <c r="J50" s="42"/>
      <c r="K50" s="56"/>
      <c r="L50" s="56"/>
      <c r="M50" s="56"/>
      <c r="N50" s="56"/>
      <c r="O50" s="57"/>
    </row>
    <row r="51" spans="1:15" ht="20.25" customHeight="1">
      <c r="A51" s="9">
        <v>1.2</v>
      </c>
      <c r="B51" s="89" t="s">
        <v>13</v>
      </c>
      <c r="C51" s="90"/>
      <c r="D51" s="90"/>
      <c r="E51" s="90"/>
      <c r="F51" s="90"/>
      <c r="G51" s="90"/>
      <c r="H51" s="90"/>
      <c r="I51" s="90"/>
      <c r="J51" s="90"/>
      <c r="K51" s="90"/>
      <c r="L51" s="90"/>
      <c r="M51" s="90"/>
      <c r="N51" s="90"/>
      <c r="O51" s="91"/>
    </row>
    <row r="52" spans="1:15" ht="20.25" customHeight="1">
      <c r="A52" s="12">
        <v>1</v>
      </c>
      <c r="B52" s="14"/>
      <c r="C52" s="59"/>
      <c r="D52" s="59"/>
      <c r="E52" s="59"/>
      <c r="F52" s="15"/>
      <c r="G52" s="43" t="str">
        <f t="shared" ref="G52:G56" si="1">IFERROR(F52/E52,"")</f>
        <v/>
      </c>
      <c r="H52" s="14"/>
      <c r="I52" s="14"/>
      <c r="J52" s="14"/>
      <c r="K52" s="50"/>
      <c r="L52" s="50"/>
      <c r="M52" s="50"/>
      <c r="N52" s="50"/>
      <c r="O52" s="51"/>
    </row>
    <row r="53" spans="1:15" ht="20.25" customHeight="1">
      <c r="A53" s="13">
        <v>2</v>
      </c>
      <c r="B53" s="14"/>
      <c r="C53" s="59"/>
      <c r="D53" s="59"/>
      <c r="E53" s="59"/>
      <c r="F53" s="15"/>
      <c r="G53" s="43" t="str">
        <f t="shared" si="1"/>
        <v/>
      </c>
      <c r="H53" s="14"/>
      <c r="I53" s="14"/>
      <c r="J53" s="14"/>
      <c r="K53" s="50"/>
      <c r="L53" s="50"/>
      <c r="M53" s="50"/>
      <c r="N53" s="50"/>
      <c r="O53" s="51"/>
    </row>
    <row r="54" spans="1:15" ht="20.25" customHeight="1">
      <c r="A54" s="13">
        <v>3</v>
      </c>
      <c r="B54" s="14"/>
      <c r="C54" s="59"/>
      <c r="D54" s="59"/>
      <c r="E54" s="59"/>
      <c r="F54" s="15"/>
      <c r="G54" s="43" t="str">
        <f t="shared" si="1"/>
        <v/>
      </c>
      <c r="H54" s="14"/>
      <c r="I54" s="14"/>
      <c r="J54" s="14"/>
      <c r="K54" s="50"/>
      <c r="L54" s="50"/>
      <c r="M54" s="50"/>
      <c r="N54" s="50"/>
      <c r="O54" s="51"/>
    </row>
    <row r="55" spans="1:15" ht="20.25" customHeight="1">
      <c r="A55" s="48">
        <v>4</v>
      </c>
      <c r="B55" s="34"/>
      <c r="C55" s="60"/>
      <c r="D55" s="60"/>
      <c r="E55" s="60"/>
      <c r="F55" s="49"/>
      <c r="G55" s="43" t="str">
        <f t="shared" si="1"/>
        <v/>
      </c>
      <c r="H55" s="34"/>
      <c r="I55" s="34"/>
      <c r="J55" s="34"/>
      <c r="K55" s="52"/>
      <c r="L55" s="52"/>
      <c r="M55" s="52"/>
      <c r="N55" s="52"/>
      <c r="O55" s="53"/>
    </row>
    <row r="56" spans="1:15" ht="20.25" customHeight="1">
      <c r="A56" s="48">
        <v>5</v>
      </c>
      <c r="B56" s="34"/>
      <c r="C56" s="60"/>
      <c r="D56" s="60"/>
      <c r="E56" s="60"/>
      <c r="F56" s="49"/>
      <c r="G56" s="43" t="str">
        <f t="shared" si="1"/>
        <v/>
      </c>
      <c r="H56" s="34"/>
      <c r="I56" s="34"/>
      <c r="J56" s="34"/>
      <c r="K56" s="52"/>
      <c r="L56" s="52"/>
      <c r="M56" s="52"/>
      <c r="N56" s="52"/>
      <c r="O56" s="53"/>
    </row>
    <row r="57" spans="1:15" s="6" customFormat="1" ht="14">
      <c r="A57" s="16" t="s">
        <v>18</v>
      </c>
      <c r="B57" s="17"/>
      <c r="C57" s="64"/>
      <c r="D57" s="61"/>
      <c r="E57" s="61"/>
      <c r="F57" s="19"/>
      <c r="G57" s="19"/>
      <c r="H57" s="18"/>
      <c r="I57" s="17"/>
      <c r="J57" s="18"/>
      <c r="K57" s="54"/>
      <c r="L57" s="54"/>
      <c r="M57" s="54"/>
      <c r="N57" s="54"/>
      <c r="O57" s="55"/>
    </row>
    <row r="58" spans="1:15" ht="21" customHeight="1">
      <c r="A58" s="92" t="s">
        <v>74</v>
      </c>
      <c r="B58" s="93"/>
      <c r="C58" s="93"/>
      <c r="D58" s="94"/>
      <c r="E58" s="25">
        <f>SUM(E52:E57)</f>
        <v>0</v>
      </c>
      <c r="F58" s="11">
        <f>SUM(F52:F57)</f>
        <v>0</v>
      </c>
      <c r="G58" s="40"/>
      <c r="H58" s="41"/>
      <c r="I58" s="42"/>
      <c r="J58" s="42"/>
      <c r="K58" s="56"/>
      <c r="L58" s="56"/>
      <c r="M58" s="56"/>
      <c r="N58" s="56"/>
      <c r="O58" s="57"/>
    </row>
    <row r="59" spans="1:15" ht="21" customHeight="1">
      <c r="A59" s="92" t="s">
        <v>75</v>
      </c>
      <c r="B59" s="93"/>
      <c r="C59" s="93"/>
      <c r="D59" s="94"/>
      <c r="E59" s="25">
        <f>E50+E58</f>
        <v>1520</v>
      </c>
      <c r="F59" s="11">
        <f>F50+F58</f>
        <v>723665.17</v>
      </c>
      <c r="G59" s="40"/>
      <c r="H59" s="41"/>
      <c r="I59" s="42"/>
      <c r="J59" s="42"/>
      <c r="K59" s="56"/>
      <c r="L59" s="56"/>
      <c r="M59" s="56"/>
      <c r="N59" s="56"/>
      <c r="O59" s="57"/>
    </row>
    <row r="60" spans="1:15">
      <c r="A60" s="3"/>
      <c r="B60" s="4"/>
      <c r="C60" s="4"/>
      <c r="D60" s="4"/>
      <c r="E60" s="3"/>
      <c r="F60" s="4"/>
      <c r="G60" s="4"/>
      <c r="H60" s="4"/>
      <c r="I60" s="4"/>
      <c r="J60" s="4"/>
      <c r="K60" s="4"/>
      <c r="L60" s="4"/>
      <c r="M60" s="4"/>
    </row>
    <row r="61" spans="1:15" ht="21" customHeight="1">
      <c r="A61" s="101" t="s">
        <v>39</v>
      </c>
      <c r="B61" s="101"/>
      <c r="C61" s="101"/>
      <c r="D61" s="101"/>
      <c r="E61" s="101"/>
      <c r="F61" s="101"/>
      <c r="H61" s="10"/>
    </row>
    <row r="62" spans="1:15" ht="21" customHeight="1">
      <c r="A62" s="20" t="s">
        <v>17</v>
      </c>
      <c r="B62" s="20" t="s">
        <v>7</v>
      </c>
      <c r="C62" s="21" t="s">
        <v>8</v>
      </c>
      <c r="D62" s="20" t="s">
        <v>14</v>
      </c>
      <c r="E62" s="62"/>
    </row>
    <row r="63" spans="1:15" ht="21" customHeight="1">
      <c r="A63" s="12">
        <v>1</v>
      </c>
      <c r="B63" s="67"/>
      <c r="C63" s="32"/>
      <c r="D63" s="33"/>
      <c r="E63" s="62"/>
    </row>
    <row r="64" spans="1:15" ht="21" customHeight="1">
      <c r="A64" s="13">
        <v>2</v>
      </c>
      <c r="B64" s="14"/>
      <c r="C64" s="32"/>
      <c r="D64" s="33"/>
      <c r="E64" s="62"/>
    </row>
    <row r="65" spans="1:15" ht="21" customHeight="1">
      <c r="A65" s="13">
        <v>3</v>
      </c>
      <c r="B65" s="34"/>
      <c r="C65" s="35"/>
      <c r="D65" s="33"/>
      <c r="E65" s="62"/>
    </row>
    <row r="66" spans="1:15">
      <c r="A66" s="36" t="s">
        <v>18</v>
      </c>
      <c r="B66" s="37"/>
      <c r="C66" s="37"/>
      <c r="D66" s="38"/>
      <c r="E66" s="62"/>
    </row>
    <row r="67" spans="1:15" ht="21" customHeight="1">
      <c r="A67" s="92" t="s">
        <v>9</v>
      </c>
      <c r="B67" s="93"/>
      <c r="C67" s="94"/>
      <c r="D67" s="39">
        <f>SUM(D63:D66)</f>
        <v>0</v>
      </c>
      <c r="E67" s="62"/>
    </row>
    <row r="68" spans="1:15" ht="21" customHeight="1">
      <c r="A68" s="92" t="s">
        <v>10</v>
      </c>
      <c r="B68" s="93"/>
      <c r="C68" s="94"/>
      <c r="D68" s="39">
        <f>F59+D67</f>
        <v>723665.17</v>
      </c>
      <c r="E68" s="62"/>
    </row>
    <row r="69" spans="1:15">
      <c r="A69" s="3"/>
      <c r="B69" s="4"/>
      <c r="C69" s="4"/>
      <c r="D69" s="4"/>
    </row>
    <row r="70" spans="1:15" ht="21" customHeight="1">
      <c r="A70" s="88" t="s">
        <v>40</v>
      </c>
      <c r="B70" s="88"/>
      <c r="C70" s="88"/>
      <c r="D70" s="88"/>
      <c r="E70" s="63"/>
      <c r="F70" s="108" t="s">
        <v>76</v>
      </c>
      <c r="G70" s="109"/>
      <c r="H70" s="109"/>
      <c r="I70" s="109"/>
      <c r="J70" s="109"/>
      <c r="K70" s="109"/>
      <c r="L70" s="109"/>
      <c r="M70" s="109"/>
      <c r="N70" s="109"/>
      <c r="O70" s="110"/>
    </row>
    <row r="71" spans="1:15" ht="20.25" customHeight="1">
      <c r="A71" s="95" t="s">
        <v>37</v>
      </c>
      <c r="B71" s="96"/>
      <c r="C71" s="97">
        <v>86</v>
      </c>
      <c r="D71" s="98"/>
      <c r="F71" s="44" t="s">
        <v>19</v>
      </c>
      <c r="G71" s="104" t="s">
        <v>20</v>
      </c>
      <c r="H71" s="104"/>
      <c r="I71" s="104"/>
      <c r="J71" s="104"/>
      <c r="K71" s="45" t="s">
        <v>21</v>
      </c>
      <c r="L71" s="104" t="s">
        <v>22</v>
      </c>
      <c r="M71" s="104"/>
      <c r="N71" s="104"/>
      <c r="O71" s="107"/>
    </row>
    <row r="72" spans="1:15" ht="20.25" customHeight="1">
      <c r="A72" s="95" t="s">
        <v>38</v>
      </c>
      <c r="B72" s="96"/>
      <c r="C72" s="97">
        <v>86</v>
      </c>
      <c r="D72" s="98"/>
      <c r="F72" s="31"/>
      <c r="G72" s="104"/>
      <c r="H72" s="104"/>
      <c r="I72" s="104"/>
      <c r="J72" s="104"/>
      <c r="L72" s="104"/>
      <c r="M72" s="104"/>
      <c r="N72" s="104"/>
      <c r="O72" s="107"/>
    </row>
    <row r="73" spans="1:15" ht="20.25" customHeight="1">
      <c r="A73" s="95" t="s">
        <v>70</v>
      </c>
      <c r="B73" s="96"/>
      <c r="C73" s="99">
        <f>IFERROR(C72/C71,"--")</f>
        <v>1</v>
      </c>
      <c r="D73" s="100"/>
      <c r="F73" s="44" t="s">
        <v>23</v>
      </c>
      <c r="G73" s="103" t="s">
        <v>24</v>
      </c>
      <c r="H73" s="103"/>
      <c r="I73" s="103"/>
      <c r="J73" s="103"/>
      <c r="K73" s="45" t="s">
        <v>25</v>
      </c>
      <c r="L73" s="104" t="s">
        <v>26</v>
      </c>
      <c r="M73" s="104"/>
      <c r="N73" s="104"/>
      <c r="O73" s="107"/>
    </row>
    <row r="74" spans="1:15" ht="20.25" customHeight="1">
      <c r="A74" s="3"/>
      <c r="B74" s="4"/>
      <c r="C74" s="4"/>
      <c r="D74" s="4"/>
      <c r="F74" s="44" t="s">
        <v>27</v>
      </c>
      <c r="G74" s="103" t="s">
        <v>28</v>
      </c>
      <c r="H74" s="103"/>
      <c r="I74" s="103"/>
      <c r="J74" s="103"/>
      <c r="K74" s="45" t="s">
        <v>29</v>
      </c>
      <c r="L74" s="104" t="s">
        <v>30</v>
      </c>
      <c r="M74" s="104"/>
      <c r="N74" s="104"/>
      <c r="O74" s="107"/>
    </row>
    <row r="75" spans="1:15" ht="20.25" customHeight="1">
      <c r="A75" s="84" t="s">
        <v>71</v>
      </c>
      <c r="B75" s="85"/>
      <c r="C75" s="86" t="s">
        <v>159</v>
      </c>
      <c r="D75" s="87"/>
      <c r="F75" s="44" t="s">
        <v>31</v>
      </c>
      <c r="G75" s="103" t="s">
        <v>32</v>
      </c>
      <c r="H75" s="103"/>
      <c r="I75" s="103"/>
      <c r="J75" s="103"/>
      <c r="K75" s="45" t="s">
        <v>33</v>
      </c>
      <c r="L75" s="104" t="s">
        <v>34</v>
      </c>
      <c r="M75" s="104"/>
      <c r="N75" s="104"/>
      <c r="O75" s="107"/>
    </row>
    <row r="76" spans="1:15" ht="20.25" customHeight="1">
      <c r="A76" s="84" t="s">
        <v>72</v>
      </c>
      <c r="B76" s="85"/>
      <c r="C76" s="86" t="s">
        <v>160</v>
      </c>
      <c r="D76" s="87"/>
      <c r="F76" s="46" t="s">
        <v>35</v>
      </c>
      <c r="G76" s="102" t="s">
        <v>36</v>
      </c>
      <c r="H76" s="102"/>
      <c r="I76" s="102"/>
      <c r="J76" s="102"/>
      <c r="K76" s="47"/>
      <c r="L76" s="47"/>
      <c r="M76" s="22"/>
      <c r="N76" s="22"/>
      <c r="O76" s="23"/>
    </row>
  </sheetData>
  <sheetProtection algorithmName="SHA-512" hashValue="MvHVZJS8slCboltrwggLci28wtDfWx+WCWG/crZTxg2XRbqSqor1kvE5DhGY28GNLskIiZbquclzyHrUHseeDg==" saltValue="R4CfLOwf3MSoQq7a7voe+A==" spinCount="100000" sheet="1" objects="1" scenarios="1" selectLockedCells="1" selectUnlockedCells="1"/>
  <protectedRanges>
    <protectedRange sqref="B49:O49 B57:O57 B52:F56 H52:O56 B11:F48 H11:O48" name="Range1"/>
    <protectedRange sqref="C71:D72 B63:D66 C75:D76" name="Range1_2"/>
    <protectedRange sqref="G52:G56 G11:G48" name="Range1_3"/>
  </protectedRanges>
  <mergeCells count="42">
    <mergeCell ref="A3:N3"/>
    <mergeCell ref="A2:N2"/>
    <mergeCell ref="A1:N1"/>
    <mergeCell ref="L75:O75"/>
    <mergeCell ref="L74:O74"/>
    <mergeCell ref="L73:O73"/>
    <mergeCell ref="L71:O72"/>
    <mergeCell ref="F70:O70"/>
    <mergeCell ref="A5:P5"/>
    <mergeCell ref="C71:D71"/>
    <mergeCell ref="A68:C68"/>
    <mergeCell ref="A70:D70"/>
    <mergeCell ref="A58:D58"/>
    <mergeCell ref="H8:H9"/>
    <mergeCell ref="K8:O8"/>
    <mergeCell ref="A8:A9"/>
    <mergeCell ref="G76:J76"/>
    <mergeCell ref="G75:J75"/>
    <mergeCell ref="G74:J74"/>
    <mergeCell ref="G73:J73"/>
    <mergeCell ref="G71:J72"/>
    <mergeCell ref="A76:B76"/>
    <mergeCell ref="C76:D76"/>
    <mergeCell ref="A7:O7"/>
    <mergeCell ref="B10:O10"/>
    <mergeCell ref="A50:D50"/>
    <mergeCell ref="B51:O51"/>
    <mergeCell ref="A59:D59"/>
    <mergeCell ref="A72:B72"/>
    <mergeCell ref="C72:D72"/>
    <mergeCell ref="A73:B73"/>
    <mergeCell ref="C73:D73"/>
    <mergeCell ref="A75:B75"/>
    <mergeCell ref="C75:D75"/>
    <mergeCell ref="A67:C67"/>
    <mergeCell ref="A61:F61"/>
    <mergeCell ref="A71:B71"/>
    <mergeCell ref="B8:B9"/>
    <mergeCell ref="I8:I9"/>
    <mergeCell ref="C8:C9"/>
    <mergeCell ref="D8:E8"/>
    <mergeCell ref="J8:J9"/>
  </mergeCells>
  <phoneticPr fontId="15" type="noConversion"/>
  <dataValidations count="1">
    <dataValidation type="list" allowBlank="1" showInputMessage="1" sqref="I52:I57 I11:I49" xr:uid="{00000000-0002-0000-0000-000000000000}">
      <formula1>範疇</formula1>
    </dataValidation>
  </dataValidations>
  <pageMargins left="0.19685039370078741" right="0.19685039370078741" top="0.19685039370078741" bottom="0.19685039370078741" header="0.19685039370078741" footer="0.19685039370078741"/>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baseColWidth="10" defaultColWidth="8.83203125" defaultRowHeight="15"/>
  <cols>
    <col min="1" max="1" width="16.5" bestFit="1" customWidth="1"/>
  </cols>
  <sheetData>
    <row r="1" spans="1:1">
      <c r="A1" t="s">
        <v>41</v>
      </c>
    </row>
    <row r="2" spans="1:1">
      <c r="A2" t="s">
        <v>42</v>
      </c>
    </row>
    <row r="3" spans="1:1">
      <c r="A3" t="s">
        <v>43</v>
      </c>
    </row>
    <row r="4" spans="1:1">
      <c r="A4" t="s">
        <v>44</v>
      </c>
    </row>
    <row r="5" spans="1:1">
      <c r="A5" t="s">
        <v>45</v>
      </c>
    </row>
    <row r="6" spans="1:1">
      <c r="A6" t="s">
        <v>46</v>
      </c>
    </row>
    <row r="7" spans="1:1">
      <c r="A7" t="s">
        <v>47</v>
      </c>
    </row>
    <row r="8" spans="1:1">
      <c r="A8" t="s">
        <v>48</v>
      </c>
    </row>
    <row r="9" spans="1:1">
      <c r="A9" t="s">
        <v>49</v>
      </c>
    </row>
    <row r="10" spans="1:1">
      <c r="A10" t="s">
        <v>50</v>
      </c>
    </row>
    <row r="11" spans="1:1">
      <c r="A11" t="s">
        <v>51</v>
      </c>
    </row>
    <row r="12" spans="1:1">
      <c r="A12" t="s">
        <v>52</v>
      </c>
    </row>
    <row r="13" spans="1:1">
      <c r="A13" t="s">
        <v>53</v>
      </c>
    </row>
    <row r="14" spans="1:1">
      <c r="A14" t="s">
        <v>54</v>
      </c>
    </row>
    <row r="15" spans="1:1">
      <c r="A15" t="s">
        <v>55</v>
      </c>
    </row>
    <row r="16" spans="1:1">
      <c r="A16" t="s">
        <v>56</v>
      </c>
    </row>
    <row r="17" spans="1:1">
      <c r="A17" t="s">
        <v>60</v>
      </c>
    </row>
    <row r="18" spans="1:1">
      <c r="A18" t="s">
        <v>61</v>
      </c>
    </row>
    <row r="19" spans="1:1">
      <c r="A19" t="s">
        <v>57</v>
      </c>
    </row>
    <row r="20" spans="1:1">
      <c r="A20" t="s">
        <v>58</v>
      </c>
    </row>
    <row r="21" spans="1:1">
      <c r="A21" t="s">
        <v>59</v>
      </c>
    </row>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LWLG_Report</vt:lpstr>
      <vt:lpstr>範疇</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Javis Javis</cp:lastModifiedBy>
  <cp:lastPrinted>2022-06-15T07:39:12Z</cp:lastPrinted>
  <dcterms:created xsi:type="dcterms:W3CDTF">2021-06-04T08:58:14Z</dcterms:created>
  <dcterms:modified xsi:type="dcterms:W3CDTF">2022-12-13T06:34:54Z</dcterms:modified>
</cp:coreProperties>
</file>