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3"/>
  <workbookPr/>
  <mc:AlternateContent xmlns:mc="http://schemas.openxmlformats.org/markup-compatibility/2006">
    <mc:Choice Requires="x15">
      <x15ac:absPath xmlns:x15ac="http://schemas.microsoft.com/office/spreadsheetml/2010/11/ac" url="/Users/sang/Desktop/"/>
    </mc:Choice>
  </mc:AlternateContent>
  <xr:revisionPtr revIDLastSave="0" documentId="13_ncr:1_{1727AEF8-9C16-5046-8EFD-40C2193B1474}" xr6:coauthVersionLast="47" xr6:coauthVersionMax="47" xr10:uidLastSave="{00000000-0000-0000-0000-000000000000}"/>
  <bookViews>
    <workbookView xWindow="0" yWindow="500" windowWidth="28800" windowHeight="16480" xr2:uid="{00000000-000D-0000-FFFF-FFFF00000000}"/>
  </bookViews>
  <sheets>
    <sheet name="LWLG_Report" sheetId="4" r:id="rId1"/>
    <sheet name="範疇" sheetId="3" state="hidden" r:id="rId2"/>
  </sheets>
  <definedNames>
    <definedName name="範疇">範疇!$A$1:$A$21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12" i="4" l="1"/>
  <c r="G12" i="4" s="1"/>
  <c r="G13" i="4" l="1"/>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C73" i="4" l="1"/>
  <c r="D67" i="4"/>
  <c r="F58" i="4"/>
  <c r="F50" i="4"/>
  <c r="F59" i="4" s="1"/>
  <c r="E58" i="4"/>
  <c r="G11" i="4"/>
  <c r="E50" i="4"/>
  <c r="D68" i="4" l="1"/>
  <c r="E59" i="4"/>
  <c r="G56" i="4"/>
  <c r="G55" i="4"/>
  <c r="G54" i="4" l="1"/>
  <c r="G53" i="4"/>
  <c r="G52" i="4"/>
</calcChain>
</file>

<file path=xl/sharedStrings.xml><?xml version="1.0" encoding="utf-8"?>
<sst xmlns="http://schemas.openxmlformats.org/spreadsheetml/2006/main" count="349" uniqueCount="165">
  <si>
    <t>舉行日期</t>
  </si>
  <si>
    <t>對象</t>
  </si>
  <si>
    <t>評估結果</t>
  </si>
  <si>
    <t>體藝發展</t>
  </si>
  <si>
    <t>社會服務</t>
  </si>
  <si>
    <t>級別</t>
  </si>
  <si>
    <t>實際開支</t>
  </si>
  <si>
    <t>項目</t>
  </si>
  <si>
    <t>用途</t>
  </si>
  <si>
    <t>第2項總開支</t>
  </si>
  <si>
    <t>第1及第2項總開支</t>
  </si>
  <si>
    <t>總參與
人數</t>
  </si>
  <si>
    <r>
      <rPr>
        <b/>
        <u/>
        <sz val="11"/>
        <color theme="1"/>
        <rFont val="Calibri"/>
        <family val="2"/>
      </rPr>
      <t>本地</t>
    </r>
    <r>
      <rPr>
        <b/>
        <sz val="11"/>
        <color theme="1"/>
        <rFont val="Calibri"/>
        <family val="2"/>
      </rPr>
      <t>活動</t>
    </r>
    <r>
      <rPr>
        <sz val="11"/>
        <color theme="1"/>
        <rFont val="Calibri"/>
        <family val="2"/>
      </rPr>
      <t>︰在不同學科／跨學科／課程範疇組織全方位學習活動，提升學習效能，或按學生的興趣和能力，組織多元化全方位學習活動，發展學生潛能，建立正面價值觀和態度</t>
    </r>
  </si>
  <si>
    <r>
      <rPr>
        <b/>
        <u/>
        <sz val="11"/>
        <color theme="1"/>
        <rFont val="Calibri"/>
        <family val="2"/>
      </rPr>
      <t>境外</t>
    </r>
    <r>
      <rPr>
        <b/>
        <sz val="11"/>
        <color theme="1"/>
        <rFont val="Calibri"/>
        <family val="2"/>
      </rPr>
      <t>活動</t>
    </r>
    <r>
      <rPr>
        <sz val="11"/>
        <color theme="1"/>
        <rFont val="Calibri"/>
        <family val="2"/>
      </rPr>
      <t>︰舉辦或參加境外活動／境外比賽，擴闊學生視野</t>
    </r>
  </si>
  <si>
    <t>實際開支 ($)</t>
  </si>
  <si>
    <t>($)</t>
  </si>
  <si>
    <t>第1項：舉辦／參加全方位學習活動</t>
  </si>
  <si>
    <t>編號</t>
  </si>
  <si>
    <t xml:space="preserve"> （如空間不足，請於上方插入新行。）</t>
  </si>
  <si>
    <t>E1</t>
  </si>
  <si>
    <t>活動費用（報名費、入場費、課程費用、營舍費用、場地費用、學習材料、活動物資等）</t>
  </si>
  <si>
    <t>E6</t>
  </si>
  <si>
    <t>學生參加獲學校認可的外間機構所舉辦之課程、活動或訓練費用</t>
  </si>
  <si>
    <t>E2</t>
  </si>
  <si>
    <t>交通費</t>
  </si>
  <si>
    <t>E7</t>
  </si>
  <si>
    <t>設備、儀器、工具、器材、消耗品</t>
  </si>
  <si>
    <t>E3</t>
  </si>
  <si>
    <t>境外交流／比賽團費（學生）</t>
  </si>
  <si>
    <t>E8</t>
  </si>
  <si>
    <t>學習資源（例如學習軟件、教材套）</t>
  </si>
  <si>
    <t>E4</t>
  </si>
  <si>
    <t>境外交流／比賽團費（隨團教師）</t>
  </si>
  <si>
    <t>E9</t>
  </si>
  <si>
    <t>其他（請說明）</t>
  </si>
  <si>
    <t>E5</t>
  </si>
  <si>
    <t>專家／導師／教練費用</t>
  </si>
  <si>
    <t>全校學生人數︰</t>
  </si>
  <si>
    <t>受惠學生人數︰</t>
  </si>
  <si>
    <t>第2項：購買其他推行全方位學習所需的設備、消耗品或學習資源</t>
  </si>
  <si>
    <t>第3項：受惠學生人數</t>
  </si>
  <si>
    <t>中文</t>
  </si>
  <si>
    <t>英文</t>
  </si>
  <si>
    <t>數學</t>
  </si>
  <si>
    <t>科學</t>
  </si>
  <si>
    <t>地理</t>
  </si>
  <si>
    <t>歷史</t>
  </si>
  <si>
    <t>藝術（音樂）</t>
  </si>
  <si>
    <t>藝術（視藝）</t>
  </si>
  <si>
    <t>藝術（其他）</t>
  </si>
  <si>
    <t>體育</t>
  </si>
  <si>
    <t>常識</t>
  </si>
  <si>
    <t>公民與社會發展</t>
  </si>
  <si>
    <t>跨學科（STEM）</t>
  </si>
  <si>
    <t>跨學科（其他）</t>
  </si>
  <si>
    <t>憲法與基本法</t>
  </si>
  <si>
    <t>國家安全</t>
  </si>
  <si>
    <t>資優教育</t>
  </si>
  <si>
    <t>領袖訓練</t>
  </si>
  <si>
    <t>其他，請註明：</t>
  </si>
  <si>
    <t>德育、公民及國民教育</t>
  </si>
  <si>
    <t>價值觀教育</t>
  </si>
  <si>
    <t>活動名稱、簡介及目標</t>
  </si>
  <si>
    <t>人均
實際開支</t>
  </si>
  <si>
    <t>開支
用途＊</t>
  </si>
  <si>
    <r>
      <t xml:space="preserve">智能發展
</t>
    </r>
    <r>
      <rPr>
        <b/>
        <sz val="10"/>
        <color theme="1"/>
        <rFont val="Calibri"/>
        <family val="2"/>
      </rPr>
      <t>(配合課程)</t>
    </r>
  </si>
  <si>
    <t>價值觀
教育</t>
  </si>
  <si>
    <t>與工作有
關的經驗</t>
  </si>
  <si>
    <r>
      <t xml:space="preserve">範疇
</t>
    </r>
    <r>
      <rPr>
        <sz val="10"/>
        <color theme="1"/>
        <rFont val="Calibri"/>
        <family val="2"/>
      </rPr>
      <t>(請選擇
適用的選項，
或自行填寫)</t>
    </r>
  </si>
  <si>
    <t>為提高透明度及根據一貫安排，學校須把經校董會／法團校董會／學校管理委員會審批的全方位學習津貼運用報告或載有全方位學習津貼運用報告的學校報告上載至學校網頁。</t>
  </si>
  <si>
    <t>佔全校學生人數百分比 (%)：</t>
  </si>
  <si>
    <t>全方位學習聯絡人姓名：</t>
  </si>
  <si>
    <t>職位：</t>
  </si>
  <si>
    <t>第1.1項總計</t>
  </si>
  <si>
    <t>第1.2項總計</t>
  </si>
  <si>
    <t>第1項總計</t>
  </si>
  <si>
    <r>
      <t>＊</t>
    </r>
    <r>
      <rPr>
        <u/>
        <sz val="10.5"/>
        <color theme="1"/>
        <rFont val="Calibri"/>
        <family val="2"/>
      </rPr>
      <t xml:space="preserve"> 輸入下表代號；每項開支可填寫多於一個代號：</t>
    </r>
  </si>
  <si>
    <t>多元智能 - 科技小組 - 學習創意LEGO、STEM等科學知識</t>
  </si>
  <si>
    <t>多元智能 - 廚師 - 學習製作食物，提升自理能力</t>
  </si>
  <si>
    <t>多元智能 - 躲避盤 - 學習新興運動「躲避盤」，提升運動技巧</t>
  </si>
  <si>
    <t>多元智能 - 陶藝 - 學習陶藝，提升藝術技巧</t>
  </si>
  <si>
    <t>多元智能 - 環保 - 學習種植技巧、環保手工，提升環保意識</t>
  </si>
  <si>
    <t>多元智能 - 非洲鼓 - 學習以非洲鼓演奏音樂</t>
  </si>
  <si>
    <t>多元智能 - 童軍 - 童軍技能、團體生活、自理及紀律訓練</t>
  </si>
  <si>
    <t>多元智能 - 幼童軍 - 童軍技能、團體生活、自理及紀律訓練</t>
  </si>
  <si>
    <t>多元智能 - 攝影 - 學習以攝影創作與溝通</t>
  </si>
  <si>
    <t>多元智能 - 創藝音樂訓練 - 學習製作手工樂器和演奏樂器</t>
  </si>
  <si>
    <t>多元智能 - 藝術 - 學習以不同形式進行視藝創作</t>
  </si>
  <si>
    <t>多元智能 - 武術及舞獅 - 學習中國武術及醒獅技巧</t>
  </si>
  <si>
    <t>多元智能 - 健康活力小組 - 學習使用健體器材，提升運動量和健康意識</t>
  </si>
  <si>
    <t>多元智能 - 中華文化共融組 - 學習中華文化相關的活動</t>
  </si>
  <si>
    <t>午間活動 - 戲劇 - 學習舞台表演技巧，參與劇目表演</t>
  </si>
  <si>
    <t>午間活動 - 舞蹈 - 學習舞台跳舞技巧，參與舞蹈表演</t>
  </si>
  <si>
    <t>中華文化學習活動 - 學習中華文化活動，提升國民身份認同</t>
  </si>
  <si>
    <t>資源教學親子旅行 - 學習與人相處的技巧</t>
  </si>
  <si>
    <t>校本節慶社交訓練活動 - 手工製作、節日慶祝活動</t>
  </si>
  <si>
    <t>藝術發展活動 - 推行藝術發展活動</t>
  </si>
  <si>
    <t>體育發展活動 - 推行體育發展活動</t>
  </si>
  <si>
    <t>多元智能課 - 推行多元智能課</t>
  </si>
  <si>
    <t>義班年終班本活動 - 促進師生交流及互動，培養學生的社交能力</t>
  </si>
  <si>
    <t>禮班年終班本活動 - 促進師生交流及互動，培養學生的社交能力</t>
  </si>
  <si>
    <t>智班年終班本活動 - 促進師生交流及互動，培養學生的社交能力</t>
  </si>
  <si>
    <t>忠班年終班本活動 - 促進師生交流及互動，培養學生的社交能力</t>
  </si>
  <si>
    <t>誠班年終班本活動 - 促進師生交流及互動，培養學生的社交能力</t>
  </si>
  <si>
    <t>信班年終班本活動 - 促進師生交流及互動，培養學生的社交能力</t>
  </si>
  <si>
    <t>望班年終班本活動 - 促進師生交流及互動，培養學生的社交能力</t>
  </si>
  <si>
    <t>愛班年終班本活動 - 促進師生交流及互動，培養學生的社交能力</t>
  </si>
  <si>
    <t>群班年終班本活動 - 促進師生交流及互動，培養學生的社交能力</t>
  </si>
  <si>
    <r>
      <rPr>
        <b/>
        <sz val="12"/>
        <color theme="1"/>
        <rFont val="微軟正黑體"/>
        <family val="2"/>
        <charset val="136"/>
      </rPr>
      <t>全方位學習津貼</t>
    </r>
    <r>
      <rPr>
        <b/>
        <sz val="12"/>
        <color theme="1"/>
        <rFont val="Calibri"/>
        <family val="2"/>
      </rPr>
      <t xml:space="preserve">  </t>
    </r>
    <r>
      <rPr>
        <b/>
        <sz val="12"/>
        <color theme="1"/>
        <rFont val="微軟正黑體"/>
        <family val="2"/>
        <charset val="136"/>
      </rPr>
      <t>運用報告</t>
    </r>
    <phoneticPr fontId="15" type="noConversion"/>
  </si>
  <si>
    <t>東華三院群芳啟智學校</t>
    <phoneticPr fontId="15" type="noConversion"/>
  </si>
  <si>
    <r>
      <t>2021-2022</t>
    </r>
    <r>
      <rPr>
        <b/>
        <sz val="12"/>
        <color theme="1"/>
        <rFont val="微軟正黑體"/>
        <family val="2"/>
        <charset val="136"/>
      </rPr>
      <t>學年</t>
    </r>
    <phoneticPr fontId="15" type="noConversion"/>
  </si>
  <si>
    <t>KS1-KS4</t>
    <phoneticPr fontId="15" type="noConversion"/>
  </si>
  <si>
    <r>
      <rPr>
        <sz val="11"/>
        <color theme="1"/>
        <rFont val="微軟正黑體"/>
        <family val="2"/>
        <charset val="136"/>
      </rPr>
      <t>電腦</t>
    </r>
    <r>
      <rPr>
        <sz val="11"/>
        <color theme="1"/>
        <rFont val="Calibri"/>
        <family val="2"/>
      </rPr>
      <t xml:space="preserve"> - </t>
    </r>
    <r>
      <rPr>
        <sz val="11"/>
        <color theme="1"/>
        <rFont val="微軟正黑體"/>
        <family val="2"/>
        <charset val="136"/>
      </rPr>
      <t>班際機械人比賽</t>
    </r>
    <r>
      <rPr>
        <sz val="11"/>
        <color theme="1"/>
        <rFont val="Calibri"/>
        <family val="2"/>
      </rPr>
      <t>/STEM DAY</t>
    </r>
    <r>
      <rPr>
        <sz val="11"/>
        <color theme="1"/>
        <rFont val="微軟正黑體"/>
        <family val="2"/>
        <charset val="136"/>
      </rPr>
      <t>，提升科學知識</t>
    </r>
    <phoneticPr fontId="15" type="noConversion"/>
  </si>
  <si>
    <t>學生透過活動能學習到編程知識。並通過比賽應用所學。</t>
    <phoneticPr fontId="15" type="noConversion"/>
  </si>
  <si>
    <r>
      <t>28/6/2022</t>
    </r>
    <r>
      <rPr>
        <sz val="11"/>
        <color theme="1"/>
        <rFont val="微軟正黑體"/>
        <family val="2"/>
        <charset val="136"/>
      </rPr>
      <t>、</t>
    </r>
    <r>
      <rPr>
        <sz val="11"/>
        <color theme="1"/>
        <rFont val="Calibri"/>
        <family val="2"/>
      </rPr>
      <t>9/8/2022</t>
    </r>
    <phoneticPr fontId="15" type="noConversion"/>
  </si>
  <si>
    <t>1/9/2021-12/8/2022</t>
    <phoneticPr fontId="15" type="noConversion"/>
  </si>
  <si>
    <t>1/5/2022-4/8/2022</t>
    <phoneticPr fontId="15" type="noConversion"/>
  </si>
  <si>
    <t>KS4</t>
    <phoneticPr fontId="15" type="noConversion"/>
  </si>
  <si>
    <t>8/10/2021-29/7/2022</t>
    <phoneticPr fontId="15" type="noConversion"/>
  </si>
  <si>
    <t>3/2022</t>
    <phoneticPr fontId="15" type="noConversion"/>
  </si>
  <si>
    <t>26/2/2022</t>
    <phoneticPr fontId="15" type="noConversion"/>
  </si>
  <si>
    <t>KS1</t>
    <phoneticPr fontId="15" type="noConversion"/>
  </si>
  <si>
    <t>KS2</t>
    <phoneticPr fontId="15" type="noConversion"/>
  </si>
  <si>
    <t>KS3</t>
    <phoneticPr fontId="15" type="noConversion"/>
  </si>
  <si>
    <r>
      <t>E1</t>
    </r>
    <r>
      <rPr>
        <sz val="11"/>
        <color theme="1"/>
        <rFont val="微軟正黑體"/>
        <family val="2"/>
        <charset val="136"/>
      </rPr>
      <t>、</t>
    </r>
    <r>
      <rPr>
        <sz val="11"/>
        <color theme="1"/>
        <rFont val="Calibri"/>
        <family val="2"/>
      </rPr>
      <t>E5</t>
    </r>
    <phoneticPr fontId="15" type="noConversion"/>
  </si>
  <si>
    <t>E1</t>
    <phoneticPr fontId="15" type="noConversion"/>
  </si>
  <si>
    <t>其他，請註明：感統訓練</t>
    <phoneticPr fontId="15" type="noConversion"/>
  </si>
  <si>
    <t>其他，請註明：生活技能訓練</t>
    <phoneticPr fontId="15" type="noConversion"/>
  </si>
  <si>
    <t>其他，請註明：社交訓練</t>
    <phoneticPr fontId="15" type="noConversion"/>
  </si>
  <si>
    <r>
      <rPr>
        <sz val="11"/>
        <color theme="1"/>
        <rFont val="微軟正黑體"/>
        <family val="2"/>
        <charset val="136"/>
      </rPr>
      <t>感覺統合治療練小組</t>
    </r>
    <r>
      <rPr>
        <sz val="11"/>
        <color theme="1"/>
        <rFont val="Calibri"/>
        <family val="2"/>
      </rPr>
      <t xml:space="preserve"> - </t>
    </r>
    <r>
      <rPr>
        <sz val="11"/>
        <color theme="1"/>
        <rFont val="微軟正黑體"/>
        <family val="2"/>
        <charset val="136"/>
      </rPr>
      <t>改善及提升學生於日常生活中的適應性反應</t>
    </r>
    <phoneticPr fontId="15" type="noConversion"/>
  </si>
  <si>
    <t>學生能透過訓練工具 改善及提升學生於日常生活中的適應性反應</t>
    <phoneticPr fontId="15" type="noConversion"/>
  </si>
  <si>
    <r>
      <rPr>
        <sz val="11"/>
        <color theme="1"/>
        <rFont val="微軟正黑體"/>
        <family val="2"/>
        <charset val="136"/>
      </rPr>
      <t>創意沖調班</t>
    </r>
    <r>
      <rPr>
        <sz val="11"/>
        <color theme="1"/>
        <rFont val="Calibri"/>
        <family val="2"/>
      </rPr>
      <t xml:space="preserve"> - </t>
    </r>
    <r>
      <rPr>
        <sz val="11"/>
        <color theme="1"/>
        <rFont val="微軟正黑體"/>
        <family val="2"/>
        <charset val="136"/>
      </rPr>
      <t>發展學生對特色飲品的沖調技能</t>
    </r>
    <phoneticPr fontId="15" type="noConversion"/>
  </si>
  <si>
    <r>
      <rPr>
        <sz val="11"/>
        <color theme="1"/>
        <rFont val="微軟正黑體"/>
        <family val="2"/>
        <charset val="136"/>
      </rPr>
      <t>科本活動</t>
    </r>
    <r>
      <rPr>
        <sz val="11"/>
        <color theme="1"/>
        <rFont val="Calibri"/>
        <family val="2"/>
      </rPr>
      <t xml:space="preserve"> - </t>
    </r>
    <r>
      <rPr>
        <sz val="11"/>
        <color theme="1"/>
        <rFont val="微軟正黑體"/>
        <family val="2"/>
        <charset val="136"/>
      </rPr>
      <t>推行科本活動、班本活動、旅行等</t>
    </r>
    <phoneticPr fontId="15" type="noConversion"/>
  </si>
  <si>
    <t>學生能透過不同的活動擴闊眼界，實踐所學</t>
    <phoneticPr fontId="15" type="noConversion"/>
  </si>
  <si>
    <r>
      <rPr>
        <sz val="11"/>
        <color theme="1"/>
        <rFont val="微軟正黑體"/>
        <family val="2"/>
        <charset val="136"/>
      </rPr>
      <t>多元智能</t>
    </r>
    <r>
      <rPr>
        <sz val="11"/>
        <color theme="1"/>
        <rFont val="Calibri"/>
        <family val="2"/>
      </rPr>
      <t xml:space="preserve"> - STEM - </t>
    </r>
    <r>
      <rPr>
        <sz val="11"/>
        <color theme="1"/>
        <rFont val="微軟正黑體"/>
        <family val="2"/>
        <charset val="136"/>
      </rPr>
      <t>學習「</t>
    </r>
    <r>
      <rPr>
        <sz val="11"/>
        <color theme="1"/>
        <rFont val="Calibri"/>
        <family val="2"/>
      </rPr>
      <t>STEM</t>
    </r>
    <r>
      <rPr>
        <sz val="11"/>
        <color theme="1"/>
        <rFont val="微軟正黑體"/>
        <family val="2"/>
        <charset val="136"/>
      </rPr>
      <t>」活動，提升科學知識</t>
    </r>
    <phoneticPr fontId="15" type="noConversion"/>
  </si>
  <si>
    <t>學生表現投入，透過不同的活動提升科學知識</t>
    <phoneticPr fontId="15" type="noConversion"/>
  </si>
  <si>
    <r>
      <rPr>
        <sz val="11"/>
        <color theme="1"/>
        <rFont val="微軟正黑體"/>
        <family val="2"/>
        <charset val="136"/>
      </rPr>
      <t>多元智能</t>
    </r>
    <r>
      <rPr>
        <sz val="11"/>
        <color theme="1"/>
        <rFont val="Calibri"/>
        <family val="2"/>
      </rPr>
      <t xml:space="preserve"> - </t>
    </r>
    <r>
      <rPr>
        <sz val="11"/>
        <color theme="1"/>
        <rFont val="微軟正黑體"/>
        <family val="2"/>
        <charset val="136"/>
      </rPr>
      <t>健體操</t>
    </r>
    <r>
      <rPr>
        <sz val="11"/>
        <color theme="1"/>
        <rFont val="Calibri"/>
        <family val="2"/>
      </rPr>
      <t xml:space="preserve"> - </t>
    </r>
    <r>
      <rPr>
        <sz val="11"/>
        <color theme="1"/>
        <rFont val="微軟正黑體"/>
        <family val="2"/>
        <charset val="136"/>
      </rPr>
      <t>學習健體操，提升運動量</t>
    </r>
    <phoneticPr fontId="15" type="noConversion"/>
  </si>
  <si>
    <t>學生表現投入，透過學習健體操提升運動量</t>
    <phoneticPr fontId="15" type="noConversion"/>
  </si>
  <si>
    <t>學生表現投入，透過學習製作食物，提升自理能力</t>
    <phoneticPr fontId="15" type="noConversion"/>
  </si>
  <si>
    <t>學生表現投入，學習新興運動「躲避盤」提升運動技巧</t>
    <phoneticPr fontId="15" type="noConversion"/>
  </si>
  <si>
    <t>學生表現投入，透過學習種植技巧、環保手工，提升環保意識</t>
    <phoneticPr fontId="15" type="noConversion"/>
  </si>
  <si>
    <t>學生表現投入，透過習以非洲鼓演奏音樂</t>
    <phoneticPr fontId="15" type="noConversion"/>
  </si>
  <si>
    <t>學生表現投入，透過童軍技能，學習團體生活、自理及紀律訓練</t>
    <phoneticPr fontId="15" type="noConversion"/>
  </si>
  <si>
    <t>學生表現投入，透過幼童軍技能，學習團體生活、自理及紀律訓練</t>
    <phoneticPr fontId="15" type="noConversion"/>
  </si>
  <si>
    <t>學生表現投入，透過攝影學習以攝影創作與溝通</t>
    <phoneticPr fontId="15" type="noConversion"/>
  </si>
  <si>
    <t>學生表現投入，透過活動學習製作手工樂器和演奏樂器</t>
    <phoneticPr fontId="15" type="noConversion"/>
  </si>
  <si>
    <t>學生表現投入，透過活動學習以不同形式進行視藝創作</t>
    <phoneticPr fontId="15" type="noConversion"/>
  </si>
  <si>
    <t>學生表現投入，透過活動學習中國武術及醒獅技巧</t>
    <phoneticPr fontId="15" type="noConversion"/>
  </si>
  <si>
    <t>學生表現投入，透過活動學習中華文化相關的知識</t>
    <phoneticPr fontId="15" type="noConversion"/>
  </si>
  <si>
    <t>因疫情取消活動</t>
    <phoneticPr fontId="15" type="noConversion"/>
  </si>
  <si>
    <t>學生表現投入，透過節日慶祝活動學習中華文化相關的知識、關愛的價值觀及國民身份認同</t>
    <phoneticPr fontId="15" type="noConversion"/>
  </si>
  <si>
    <t>學生表現投入，透過活動學習不同的藝術知識，創作藝術品</t>
    <phoneticPr fontId="15" type="noConversion"/>
  </si>
  <si>
    <t>學生投入認真，透過不同的藝術體驗創作製成品</t>
    <phoneticPr fontId="15" type="noConversion"/>
  </si>
  <si>
    <t>學生投入認真，體驗不同類型的體育活動，提升運動量</t>
    <phoneticPr fontId="15" type="noConversion"/>
  </si>
  <si>
    <t>學生投入認真，體驗不同類型的多元智能活動</t>
    <phoneticPr fontId="15" type="noConversion"/>
  </si>
  <si>
    <r>
      <rPr>
        <sz val="11"/>
        <color theme="1"/>
        <rFont val="微軟正黑體"/>
        <family val="2"/>
        <charset val="136"/>
      </rPr>
      <t>仁班年終班本活動</t>
    </r>
    <r>
      <rPr>
        <sz val="11"/>
        <color theme="1"/>
        <rFont val="Calibri"/>
        <family val="2"/>
      </rPr>
      <t xml:space="preserve"> - </t>
    </r>
    <r>
      <rPr>
        <sz val="11"/>
        <color theme="1"/>
        <rFont val="微軟正黑體"/>
        <family val="2"/>
        <charset val="136"/>
      </rPr>
      <t>促進師生交流及互動，培養學生的社交能力</t>
    </r>
    <phoneticPr fontId="15" type="noConversion"/>
  </si>
  <si>
    <t>班本活動能促進師生交流及互動，培養學生的社交能力</t>
    <phoneticPr fontId="15" type="noConversion"/>
  </si>
  <si>
    <r>
      <rPr>
        <b/>
        <sz val="11"/>
        <color theme="1"/>
        <rFont val="微軟正黑體"/>
        <family val="2"/>
        <charset val="136"/>
      </rPr>
      <t xml:space="preserve">基要學習經歷
</t>
    </r>
    <r>
      <rPr>
        <sz val="11"/>
        <color theme="1"/>
        <rFont val="Calibri"/>
        <family val="2"/>
      </rPr>
      <t>(</t>
    </r>
    <r>
      <rPr>
        <sz val="11"/>
        <color theme="1"/>
        <rFont val="微軟正黑體"/>
        <family val="2"/>
        <charset val="136"/>
      </rPr>
      <t>請於適用方格加上</t>
    </r>
    <r>
      <rPr>
        <sz val="11"/>
        <color theme="1"/>
        <rFont val="Wingdings"/>
        <charset val="2"/>
      </rPr>
      <t>ü</t>
    </r>
    <r>
      <rPr>
        <sz val="11"/>
        <color theme="1"/>
        <rFont val="微軟正黑體"/>
        <family val="2"/>
        <charset val="136"/>
      </rPr>
      <t>號，可選擇多於一項</t>
    </r>
    <r>
      <rPr>
        <sz val="11"/>
        <color theme="1"/>
        <rFont val="Calibri"/>
        <family val="2"/>
      </rPr>
      <t>)</t>
    </r>
    <phoneticPr fontId="15" type="noConversion"/>
  </si>
  <si>
    <t>ü</t>
  </si>
  <si>
    <t>陳錦燕</t>
    <phoneticPr fontId="15" type="noConversion"/>
  </si>
  <si>
    <t>副校長</t>
    <phoneticPr fontId="15" type="noConversion"/>
  </si>
  <si>
    <t>學生表現投入，學習陶藝，提升藝術技巧</t>
    <phoneticPr fontId="15" type="noConversion"/>
  </si>
  <si>
    <t>學生表現積極 ，活動能提升學生的自理能力</t>
    <phoneticPr fontId="15" type="noConversion"/>
  </si>
  <si>
    <r>
      <t>E1</t>
    </r>
    <r>
      <rPr>
        <sz val="11"/>
        <color theme="1"/>
        <rFont val="微軟正黑體"/>
        <family val="2"/>
        <charset val="136"/>
      </rPr>
      <t>、</t>
    </r>
    <r>
      <rPr>
        <sz val="11"/>
        <color theme="1"/>
        <rFont val="Calibri"/>
        <family val="2"/>
      </rPr>
      <t>E7</t>
    </r>
    <phoneticPr fontId="15" type="noConversion"/>
  </si>
  <si>
    <t>KS3-KS4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</si>
</sst>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809]#,##0.00;[Red]\-[$$-4809]#,##0.00"/>
    <numFmt numFmtId="165" formatCode="#,##0_ ;[Red]\-#,##0\ "/>
  </numFmts>
  <fonts count="25">
    <font>
      <sz val="11"/>
      <color theme="1"/>
      <name val="Calibri"/>
      <family val="2"/>
    </font>
    <font>
      <sz val="11"/>
      <color theme="1"/>
      <name val="Calibri"/>
      <family val="2"/>
    </font>
    <font>
      <b/>
      <sz val="11"/>
      <color theme="1"/>
      <name val="Calibri"/>
      <family val="2"/>
    </font>
    <font>
      <b/>
      <u/>
      <sz val="11"/>
      <color theme="1"/>
      <name val="Calibri"/>
      <family val="2"/>
    </font>
    <font>
      <b/>
      <u/>
      <sz val="12"/>
      <color theme="1"/>
      <name val="Calibri"/>
      <family val="2"/>
    </font>
    <font>
      <sz val="11"/>
      <color theme="1"/>
      <name val="Times New Roman"/>
      <family val="1"/>
    </font>
    <font>
      <b/>
      <sz val="12"/>
      <color theme="1"/>
      <name val="Calibri"/>
      <family val="2"/>
    </font>
    <font>
      <b/>
      <sz val="10"/>
      <color theme="0" tint="-4.9989318521683403E-2"/>
      <name val="Times New Roman"/>
      <family val="1"/>
    </font>
    <font>
      <sz val="10.5"/>
      <color theme="1"/>
      <name val="Calibri"/>
      <family val="2"/>
    </font>
    <font>
      <sz val="11"/>
      <color theme="1"/>
      <name val="Wingdings"/>
      <charset val="2"/>
    </font>
    <font>
      <b/>
      <sz val="10.5"/>
      <color theme="1"/>
      <name val="Calibri"/>
      <family val="2"/>
    </font>
    <font>
      <b/>
      <sz val="10"/>
      <color theme="1"/>
      <name val="Calibri"/>
      <family val="2"/>
    </font>
    <font>
      <sz val="10"/>
      <color theme="1"/>
      <name val="Calibri"/>
      <family val="2"/>
    </font>
    <font>
      <b/>
      <u/>
      <sz val="10.5"/>
      <color theme="1"/>
      <name val="Calibri"/>
      <family val="2"/>
    </font>
    <font>
      <u/>
      <sz val="10.5"/>
      <color theme="1"/>
      <name val="Calibri"/>
      <family val="2"/>
    </font>
    <font>
      <sz val="9"/>
      <name val="細明體"/>
      <family val="3"/>
      <charset val="136"/>
    </font>
    <font>
      <sz val="11"/>
      <color theme="1"/>
      <name val="Calibri"/>
      <family val="2"/>
      <charset val="136"/>
    </font>
    <font>
      <b/>
      <sz val="12"/>
      <color theme="1"/>
      <name val="微軟正黑體"/>
      <family val="2"/>
      <charset val="136"/>
    </font>
    <font>
      <b/>
      <sz val="12"/>
      <color theme="1"/>
      <name val="Calibri"/>
      <family val="2"/>
      <charset val="136"/>
    </font>
    <font>
      <sz val="11"/>
      <color theme="1"/>
      <name val="微軟正黑體"/>
      <family val="2"/>
      <charset val="136"/>
    </font>
    <font>
      <sz val="11"/>
      <color theme="1"/>
      <name val="細明體"/>
      <family val="3"/>
      <charset val="136"/>
    </font>
    <font>
      <b/>
      <sz val="11"/>
      <color theme="1"/>
      <name val="微軟正黑體"/>
      <family val="2"/>
      <charset val="136"/>
    </font>
    <font>
      <b/>
      <sz val="11"/>
      <color theme="1"/>
      <name val="Calibri"/>
      <family val="2"/>
      <charset val="136"/>
    </font>
    <font>
      <sz val="12"/>
      <color theme="1"/>
      <name val="Calibri"/>
      <family val="2"/>
    </font>
    <font>
      <sz val="11"/>
      <color theme="1"/>
      <name val="Calibri Light"/>
      <family val="1"/>
      <charset val="136"/>
      <scheme val="major"/>
    </font>
  </fonts>
  <fills count="6">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BDD7EE"/>
        <bgColor indexed="64"/>
      </patternFill>
    </fill>
    <fill>
      <patternFill patternType="solid">
        <fgColor rgb="FFDDEBF7"/>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theme="1" tint="0.34998626667073579"/>
      </right>
      <top style="thin">
        <color indexed="64"/>
      </top>
      <bottom style="thin">
        <color theme="1" tint="0.34998626667073579"/>
      </bottom>
      <diagonal/>
    </border>
    <border>
      <left style="thin">
        <color indexed="64"/>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indexed="64"/>
      </right>
      <top style="thin">
        <color theme="1" tint="0.34998626667073579"/>
      </top>
      <bottom style="thin">
        <color theme="1" tint="0.34998626667073579"/>
      </bottom>
      <diagonal/>
    </border>
    <border>
      <left style="thin">
        <color indexed="64"/>
      </left>
      <right style="thin">
        <color theme="1" tint="0.34998626667073579"/>
      </right>
      <top style="thin">
        <color theme="1" tint="0.34998626667073579"/>
      </top>
      <bottom style="thin">
        <color indexed="64"/>
      </bottom>
      <diagonal/>
    </border>
    <border>
      <left style="thin">
        <color theme="1" tint="0.34998626667073579"/>
      </left>
      <right style="thin">
        <color theme="1" tint="0.34998626667073579"/>
      </right>
      <top style="thin">
        <color theme="1" tint="0.34998626667073579"/>
      </top>
      <bottom style="thin">
        <color indexed="64"/>
      </bottom>
      <diagonal/>
    </border>
    <border>
      <left style="thin">
        <color theme="1" tint="0.34998626667073579"/>
      </left>
      <right style="thin">
        <color indexed="64"/>
      </right>
      <top style="thin">
        <color theme="1" tint="0.34998626667073579"/>
      </top>
      <bottom style="thin">
        <color indexed="64"/>
      </bottom>
      <diagonal/>
    </border>
    <border>
      <left style="thin">
        <color indexed="64"/>
      </left>
      <right/>
      <top/>
      <bottom/>
      <diagonal/>
    </border>
    <border>
      <left style="thin">
        <color theme="1" tint="0.34998626667073579"/>
      </left>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top style="thin">
        <color theme="1" tint="0.34998626667073579"/>
      </top>
      <bottom/>
      <diagonal/>
    </border>
    <border>
      <left/>
      <right style="thin">
        <color auto="1"/>
      </right>
      <top/>
      <bottom/>
      <diagonal/>
    </border>
    <border>
      <left style="thin">
        <color indexed="64"/>
      </left>
      <right style="thin">
        <color theme="1" tint="0.34998626667073579"/>
      </right>
      <top style="thin">
        <color theme="1" tint="0.34998626667073579"/>
      </top>
      <bottom/>
      <diagonal/>
    </border>
    <border>
      <left style="thin">
        <color theme="1" tint="0.34998626667073579"/>
      </left>
      <right style="thin">
        <color indexed="64"/>
      </right>
      <top style="thin">
        <color theme="1" tint="0.34998626667073579"/>
      </top>
      <bottom/>
      <diagonal/>
    </border>
  </borders>
  <cellStyleXfs count="2">
    <xf numFmtId="0" fontId="0" fillId="0" borderId="0"/>
    <xf numFmtId="9" fontId="1" fillId="0" borderId="0" applyFont="0" applyFill="0" applyBorder="0" applyAlignment="0" applyProtection="0"/>
  </cellStyleXfs>
  <cellXfs count="113">
    <xf numFmtId="0" fontId="0" fillId="0" borderId="0" xfId="0"/>
    <xf numFmtId="0" fontId="0" fillId="2" borderId="0" xfId="0" applyFill="1" applyAlignment="1">
      <alignment horizontal="left" vertical="center"/>
    </xf>
    <xf numFmtId="0" fontId="0" fillId="2" borderId="0" xfId="0" applyFill="1" applyAlignment="1">
      <alignment vertical="center"/>
    </xf>
    <xf numFmtId="0" fontId="0" fillId="2" borderId="4" xfId="0" applyFill="1" applyBorder="1" applyAlignment="1">
      <alignment horizontal="center" vertical="center"/>
    </xf>
    <xf numFmtId="0" fontId="0" fillId="2" borderId="4" xfId="0" applyFill="1" applyBorder="1" applyAlignment="1">
      <alignment vertical="center"/>
    </xf>
    <xf numFmtId="0" fontId="0" fillId="2" borderId="0" xfId="0" applyFill="1" applyAlignment="1">
      <alignment horizontal="center" vertical="center"/>
    </xf>
    <xf numFmtId="0" fontId="5" fillId="2" borderId="0" xfId="0" applyFont="1" applyFill="1" applyAlignment="1" applyProtection="1">
      <alignment vertical="center"/>
      <protection locked="0"/>
    </xf>
    <xf numFmtId="0" fontId="2" fillId="4" borderId="2" xfId="0" applyFont="1" applyFill="1" applyBorder="1" applyAlignment="1">
      <alignment horizontal="center"/>
    </xf>
    <xf numFmtId="0" fontId="2" fillId="4" borderId="3" xfId="0" applyFont="1" applyFill="1" applyBorder="1" applyAlignment="1">
      <alignment horizontal="center" vertical="top"/>
    </xf>
    <xf numFmtId="0" fontId="0" fillId="5" borderId="1" xfId="0" applyFill="1" applyBorder="1" applyAlignment="1">
      <alignment horizontal="center" vertical="center"/>
    </xf>
    <xf numFmtId="0" fontId="3" fillId="2" borderId="0" xfId="0" applyFont="1" applyFill="1" applyAlignment="1">
      <alignment vertical="center"/>
    </xf>
    <xf numFmtId="164" fontId="2" fillId="2" borderId="3" xfId="0" applyNumberFormat="1" applyFont="1" applyFill="1" applyBorder="1" applyAlignment="1">
      <alignment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vertical="center"/>
    </xf>
    <xf numFmtId="164" fontId="0" fillId="2" borderId="15" xfId="0" applyNumberFormat="1" applyFill="1" applyBorder="1" applyAlignment="1">
      <alignment vertical="center"/>
    </xf>
    <xf numFmtId="0" fontId="7" fillId="3" borderId="17" xfId="0" applyFont="1" applyFill="1" applyBorder="1" applyAlignment="1" applyProtection="1">
      <alignment horizontal="left" vertical="center"/>
      <protection locked="0"/>
    </xf>
    <xf numFmtId="0" fontId="7" fillId="3" borderId="18" xfId="0" applyFont="1" applyFill="1" applyBorder="1" applyAlignment="1" applyProtection="1">
      <alignment horizontal="left" vertical="center"/>
      <protection locked="0"/>
    </xf>
    <xf numFmtId="0" fontId="5" fillId="3" borderId="18" xfId="0" applyFont="1" applyFill="1" applyBorder="1" applyAlignment="1" applyProtection="1">
      <alignment vertical="center"/>
      <protection locked="0"/>
    </xf>
    <xf numFmtId="164" fontId="5" fillId="3" borderId="18" xfId="0" applyNumberFormat="1" applyFont="1" applyFill="1" applyBorder="1" applyAlignment="1" applyProtection="1">
      <alignment vertical="center"/>
      <protection locked="0"/>
    </xf>
    <xf numFmtId="0" fontId="2" fillId="4" borderId="1" xfId="0" applyFont="1" applyFill="1" applyBorder="1" applyAlignment="1">
      <alignment horizontal="center" vertical="center"/>
    </xf>
    <xf numFmtId="0" fontId="2" fillId="4" borderId="6" xfId="0" applyFont="1" applyFill="1" applyBorder="1" applyAlignment="1">
      <alignment horizontal="center" vertical="center"/>
    </xf>
    <xf numFmtId="0" fontId="0" fillId="2" borderId="5" xfId="0" applyFill="1" applyBorder="1" applyAlignment="1">
      <alignment vertical="center"/>
    </xf>
    <xf numFmtId="0" fontId="0" fillId="2" borderId="10" xfId="0" applyFill="1" applyBorder="1" applyAlignment="1">
      <alignment vertical="center"/>
    </xf>
    <xf numFmtId="0" fontId="2" fillId="4" borderId="2" xfId="0" applyFont="1" applyFill="1" applyBorder="1" applyAlignment="1">
      <alignment horizontal="center" wrapText="1"/>
    </xf>
    <xf numFmtId="3" fontId="2" fillId="2" borderId="3" xfId="0" applyNumberFormat="1" applyFont="1" applyFill="1" applyBorder="1" applyAlignment="1">
      <alignment horizontal="center" vertical="center"/>
    </xf>
    <xf numFmtId="0" fontId="10" fillId="4" borderId="1" xfId="0" applyFont="1" applyFill="1" applyBorder="1" applyAlignment="1">
      <alignment horizontal="center" vertical="center" wrapText="1"/>
    </xf>
    <xf numFmtId="0" fontId="10" fillId="4" borderId="1" xfId="0" applyFont="1" applyFill="1" applyBorder="1" applyAlignment="1">
      <alignment horizontal="center" vertical="center"/>
    </xf>
    <xf numFmtId="0" fontId="2" fillId="2" borderId="0" xfId="0" applyFont="1" applyFill="1" applyAlignment="1">
      <alignment horizontal="left" vertical="center"/>
    </xf>
    <xf numFmtId="0" fontId="2" fillId="2" borderId="0" xfId="0" applyFont="1" applyFill="1" applyAlignment="1">
      <alignment horizontal="center" vertical="center"/>
    </xf>
    <xf numFmtId="3" fontId="2" fillId="2" borderId="0" xfId="0" applyNumberFormat="1" applyFont="1" applyFill="1" applyAlignment="1">
      <alignment horizontal="center" vertical="center"/>
    </xf>
    <xf numFmtId="0" fontId="0" fillId="2" borderId="20" xfId="0" applyFill="1" applyBorder="1" applyAlignment="1">
      <alignment vertical="center"/>
    </xf>
    <xf numFmtId="0" fontId="0" fillId="2" borderId="21" xfId="0" applyFill="1" applyBorder="1" applyAlignment="1">
      <alignment vertical="center"/>
    </xf>
    <xf numFmtId="164" fontId="0" fillId="2" borderId="1" xfId="0" applyNumberFormat="1" applyFill="1" applyBorder="1" applyAlignment="1">
      <alignment vertical="center"/>
    </xf>
    <xf numFmtId="0" fontId="0" fillId="2" borderId="22" xfId="0" applyFill="1" applyBorder="1" applyAlignment="1">
      <alignment vertical="center"/>
    </xf>
    <xf numFmtId="0" fontId="0" fillId="2" borderId="23" xfId="0" applyFill="1" applyBorder="1" applyAlignment="1">
      <alignment vertical="center"/>
    </xf>
    <xf numFmtId="0" fontId="7" fillId="3" borderId="6" xfId="0" applyFont="1" applyFill="1" applyBorder="1" applyAlignment="1" applyProtection="1">
      <alignment horizontal="left" vertical="center"/>
      <protection locked="0"/>
    </xf>
    <xf numFmtId="0" fontId="7" fillId="3" borderId="7" xfId="0" applyFont="1" applyFill="1" applyBorder="1" applyAlignment="1" applyProtection="1">
      <alignment horizontal="left" vertical="center"/>
      <protection locked="0"/>
    </xf>
    <xf numFmtId="164" fontId="5" fillId="3" borderId="8" xfId="0" applyNumberFormat="1" applyFont="1" applyFill="1" applyBorder="1" applyAlignment="1" applyProtection="1">
      <alignment vertical="center"/>
      <protection locked="0"/>
    </xf>
    <xf numFmtId="164" fontId="2" fillId="2" borderId="1" xfId="0" applyNumberFormat="1" applyFont="1" applyFill="1" applyBorder="1" applyAlignment="1">
      <alignment vertical="center"/>
    </xf>
    <xf numFmtId="164" fontId="2" fillId="2" borderId="6" xfId="0" applyNumberFormat="1" applyFont="1" applyFill="1" applyBorder="1" applyAlignment="1">
      <alignment vertical="center"/>
    </xf>
    <xf numFmtId="0" fontId="0" fillId="2" borderId="7" xfId="0" applyFill="1" applyBorder="1" applyAlignment="1">
      <alignment vertical="center"/>
    </xf>
    <xf numFmtId="0" fontId="2" fillId="2" borderId="7" xfId="0" applyFont="1" applyFill="1" applyBorder="1" applyAlignment="1">
      <alignment vertical="center"/>
    </xf>
    <xf numFmtId="164" fontId="0" fillId="2" borderId="15" xfId="0" applyNumberFormat="1" applyFill="1" applyBorder="1" applyAlignment="1">
      <alignment horizontal="right" vertical="center"/>
    </xf>
    <xf numFmtId="0" fontId="8" fillId="2" borderId="20" xfId="0" applyFont="1" applyFill="1" applyBorder="1" applyAlignment="1">
      <alignment horizontal="right" vertical="center" indent="2"/>
    </xf>
    <xf numFmtId="0" fontId="8" fillId="2" borderId="0" xfId="0" applyFont="1" applyFill="1" applyAlignment="1">
      <alignment horizontal="center" vertical="center"/>
    </xf>
    <xf numFmtId="0" fontId="8" fillId="2" borderId="9" xfId="0" applyFont="1" applyFill="1" applyBorder="1" applyAlignment="1">
      <alignment horizontal="right" vertical="center" indent="2"/>
    </xf>
    <xf numFmtId="0" fontId="8" fillId="2" borderId="5" xfId="0" applyFont="1" applyFill="1" applyBorder="1" applyAlignment="1">
      <alignment vertical="center"/>
    </xf>
    <xf numFmtId="0" fontId="0" fillId="2" borderId="25" xfId="0" applyFill="1" applyBorder="1" applyAlignment="1">
      <alignment horizontal="center" vertical="center"/>
    </xf>
    <xf numFmtId="164" fontId="0" fillId="2" borderId="22" xfId="0" applyNumberFormat="1" applyFill="1" applyBorder="1" applyAlignment="1">
      <alignment vertical="center"/>
    </xf>
    <xf numFmtId="0" fontId="9" fillId="2" borderId="15"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26" xfId="0" applyFont="1" applyFill="1" applyBorder="1" applyAlignment="1">
      <alignment horizontal="center" vertical="center"/>
    </xf>
    <xf numFmtId="0" fontId="9" fillId="3" borderId="18" xfId="0" applyFont="1" applyFill="1" applyBorder="1" applyAlignment="1" applyProtection="1">
      <alignment horizontal="center" vertical="center"/>
      <protection locked="0"/>
    </xf>
    <xf numFmtId="0" fontId="9" fillId="3" borderId="19" xfId="0" applyFont="1" applyFill="1" applyBorder="1" applyAlignment="1" applyProtection="1">
      <alignment horizontal="center" vertical="center"/>
      <protection locked="0"/>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2" fillId="4" borderId="1" xfId="0" applyFont="1" applyFill="1" applyBorder="1" applyAlignment="1">
      <alignment horizontal="center" vertical="center" wrapText="1"/>
    </xf>
    <xf numFmtId="0" fontId="0" fillId="2" borderId="15" xfId="0" applyFill="1" applyBorder="1" applyAlignment="1">
      <alignment horizontal="center" vertical="center"/>
    </xf>
    <xf numFmtId="0" fontId="0" fillId="2" borderId="22" xfId="0" applyFill="1" applyBorder="1" applyAlignment="1">
      <alignment horizontal="center" vertical="center"/>
    </xf>
    <xf numFmtId="0" fontId="5" fillId="3" borderId="18" xfId="0" applyFont="1" applyFill="1" applyBorder="1" applyAlignment="1" applyProtection="1">
      <alignment horizontal="center" vertical="center"/>
      <protection locked="0"/>
    </xf>
    <xf numFmtId="0" fontId="0" fillId="2" borderId="20" xfId="0" applyFill="1" applyBorder="1" applyAlignment="1">
      <alignment horizontal="center" vertical="center"/>
    </xf>
    <xf numFmtId="0" fontId="3" fillId="2" borderId="0" xfId="0" applyFont="1" applyFill="1" applyAlignment="1">
      <alignment horizontal="center" vertical="center"/>
    </xf>
    <xf numFmtId="0" fontId="7" fillId="3" borderId="18" xfId="0" applyFont="1" applyFill="1" applyBorder="1" applyAlignment="1" applyProtection="1">
      <alignment horizontal="center" vertical="center"/>
      <protection locked="0"/>
    </xf>
    <xf numFmtId="0" fontId="6" fillId="2" borderId="0" xfId="0" applyFont="1" applyFill="1" applyAlignment="1">
      <alignment vertical="center"/>
    </xf>
    <xf numFmtId="0" fontId="12" fillId="2" borderId="0" xfId="0" applyFont="1" applyFill="1" applyAlignment="1">
      <alignment horizontal="right" vertical="center"/>
    </xf>
    <xf numFmtId="0" fontId="20" fillId="2" borderId="15" xfId="0" applyFont="1" applyFill="1" applyBorder="1" applyAlignment="1">
      <alignment vertical="center"/>
    </xf>
    <xf numFmtId="0" fontId="24" fillId="2" borderId="15" xfId="0" applyFont="1" applyFill="1" applyBorder="1" applyAlignment="1">
      <alignment vertical="center" wrapText="1"/>
    </xf>
    <xf numFmtId="0" fontId="23" fillId="2" borderId="0" xfId="0" applyFont="1" applyFill="1" applyAlignment="1">
      <alignment horizontal="right" vertical="center"/>
    </xf>
    <xf numFmtId="0" fontId="0" fillId="2" borderId="13" xfId="0" applyFill="1" applyBorder="1" applyAlignment="1">
      <alignment horizontal="center" vertical="center" wrapText="1"/>
    </xf>
    <xf numFmtId="0" fontId="16" fillId="2" borderId="15" xfId="0" applyFont="1" applyFill="1" applyBorder="1" applyAlignment="1">
      <alignment vertical="center" wrapText="1"/>
    </xf>
    <xf numFmtId="0" fontId="0" fillId="2" borderId="15" xfId="0" applyFill="1" applyBorder="1" applyAlignment="1">
      <alignment horizontal="center" vertical="center" wrapText="1"/>
    </xf>
    <xf numFmtId="164" fontId="0" fillId="2" borderId="15" xfId="0" applyNumberFormat="1" applyFill="1" applyBorder="1" applyAlignment="1">
      <alignment vertical="center" wrapText="1"/>
    </xf>
    <xf numFmtId="164" fontId="0" fillId="2" borderId="15" xfId="0" applyNumberFormat="1" applyFill="1" applyBorder="1" applyAlignment="1">
      <alignment horizontal="right" vertical="center" wrapText="1"/>
    </xf>
    <xf numFmtId="0" fontId="0" fillId="2" borderId="15" xfId="0" applyFill="1" applyBorder="1" applyAlignment="1">
      <alignment vertical="center" wrapText="1"/>
    </xf>
    <xf numFmtId="0" fontId="9" fillId="2" borderId="1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0" fillId="2" borderId="0" xfId="0" applyFill="1" applyAlignment="1">
      <alignment vertical="center" wrapText="1"/>
    </xf>
    <xf numFmtId="0" fontId="19" fillId="2" borderId="15" xfId="0" applyFont="1" applyFill="1" applyBorder="1" applyAlignment="1">
      <alignment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wrapText="1"/>
    </xf>
    <xf numFmtId="0" fontId="2" fillId="4" borderId="1" xfId="0" applyFont="1" applyFill="1" applyBorder="1" applyAlignment="1">
      <alignment horizontal="center" vertical="center"/>
    </xf>
    <xf numFmtId="0" fontId="0" fillId="4" borderId="6" xfId="0" applyFill="1" applyBorder="1" applyAlignment="1">
      <alignment horizontal="left" vertical="center"/>
    </xf>
    <xf numFmtId="0" fontId="0" fillId="4" borderId="8" xfId="0" applyFill="1" applyBorder="1" applyAlignment="1">
      <alignment horizontal="left" vertical="center"/>
    </xf>
    <xf numFmtId="0" fontId="19" fillId="2" borderId="6" xfId="0" applyFont="1" applyFill="1" applyBorder="1" applyAlignment="1">
      <alignment horizontal="center" vertical="center"/>
    </xf>
    <xf numFmtId="0" fontId="0" fillId="2" borderId="8" xfId="0" applyFill="1" applyBorder="1" applyAlignment="1">
      <alignment horizontal="center" vertical="center"/>
    </xf>
    <xf numFmtId="0" fontId="4" fillId="2" borderId="5" xfId="0" applyFont="1" applyFill="1" applyBorder="1" applyAlignment="1">
      <alignment horizontal="left" vertical="center"/>
    </xf>
    <xf numFmtId="0" fontId="0" fillId="5" borderId="6" xfId="0" applyFill="1" applyBorder="1" applyAlignment="1">
      <alignment horizontal="left" vertical="center"/>
    </xf>
    <xf numFmtId="0" fontId="0" fillId="5" borderId="7" xfId="0" applyFill="1" applyBorder="1" applyAlignment="1">
      <alignment horizontal="left" vertical="center"/>
    </xf>
    <xf numFmtId="0" fontId="0" fillId="5" borderId="8" xfId="0" applyFill="1" applyBorder="1" applyAlignment="1">
      <alignment horizontal="left" vertical="center"/>
    </xf>
    <xf numFmtId="0" fontId="2" fillId="2" borderId="6" xfId="0" applyFont="1" applyFill="1" applyBorder="1" applyAlignment="1">
      <alignment horizontal="right" vertical="center"/>
    </xf>
    <xf numFmtId="0" fontId="2" fillId="2" borderId="7" xfId="0" applyFont="1" applyFill="1" applyBorder="1" applyAlignment="1">
      <alignment horizontal="right" vertical="center"/>
    </xf>
    <xf numFmtId="0" fontId="2" fillId="2" borderId="8" xfId="0" applyFont="1" applyFill="1" applyBorder="1" applyAlignment="1">
      <alignment horizontal="right" vertical="center"/>
    </xf>
    <xf numFmtId="0" fontId="0" fillId="4" borderId="6" xfId="0" applyFill="1" applyBorder="1" applyAlignment="1">
      <alignment horizontal="left" vertical="center" wrapText="1"/>
    </xf>
    <xf numFmtId="0" fontId="0" fillId="4" borderId="8" xfId="0" applyFill="1" applyBorder="1" applyAlignment="1">
      <alignment horizontal="left" vertical="center" wrapText="1"/>
    </xf>
    <xf numFmtId="165" fontId="0" fillId="2" borderId="6" xfId="0" applyNumberFormat="1" applyFill="1" applyBorder="1" applyAlignment="1">
      <alignment horizontal="center" vertical="center"/>
    </xf>
    <xf numFmtId="165" fontId="0" fillId="2" borderId="8" xfId="0" applyNumberFormat="1" applyFill="1" applyBorder="1" applyAlignment="1">
      <alignment horizontal="center" vertical="center"/>
    </xf>
    <xf numFmtId="9" fontId="0" fillId="2" borderId="6" xfId="1" applyFont="1" applyFill="1" applyBorder="1" applyAlignment="1">
      <alignment horizontal="center" vertical="center"/>
    </xf>
    <xf numFmtId="9" fontId="0" fillId="2" borderId="8" xfId="1" applyFont="1" applyFill="1" applyBorder="1" applyAlignment="1">
      <alignment horizontal="center" vertical="center"/>
    </xf>
    <xf numFmtId="0" fontId="4" fillId="2" borderId="0" xfId="0" applyFont="1" applyFill="1" applyAlignment="1">
      <alignment horizontal="left" vertical="center"/>
    </xf>
    <xf numFmtId="0" fontId="8" fillId="2" borderId="5" xfId="0" applyFont="1" applyFill="1" applyBorder="1" applyAlignment="1">
      <alignment horizontal="left" vertical="center"/>
    </xf>
    <xf numFmtId="0" fontId="8" fillId="2" borderId="0" xfId="0" applyFont="1" applyFill="1" applyAlignment="1">
      <alignment horizontal="left" vertical="center"/>
    </xf>
    <xf numFmtId="0" fontId="8" fillId="2" borderId="0" xfId="0" applyFont="1" applyFill="1" applyAlignment="1">
      <alignment horizontal="left" vertical="center" wrapText="1"/>
    </xf>
    <xf numFmtId="0" fontId="6" fillId="2" borderId="0" xfId="0" applyFont="1" applyFill="1" applyAlignment="1">
      <alignment horizontal="center" vertical="center"/>
    </xf>
    <xf numFmtId="0" fontId="18" fillId="2" borderId="0" xfId="0" applyFont="1" applyFill="1" applyAlignment="1">
      <alignment horizontal="center" vertical="center"/>
    </xf>
    <xf numFmtId="0" fontId="8" fillId="2" borderId="24" xfId="0" applyFont="1" applyFill="1" applyBorder="1" applyAlignment="1">
      <alignment horizontal="left" vertical="center" wrapText="1"/>
    </xf>
    <xf numFmtId="0" fontId="13" fillId="2" borderId="11" xfId="0" applyFont="1" applyFill="1" applyBorder="1" applyAlignment="1">
      <alignment horizontal="left" vertical="center" indent="2"/>
    </xf>
    <xf numFmtId="0" fontId="13" fillId="2" borderId="4" xfId="0" applyFont="1" applyFill="1" applyBorder="1" applyAlignment="1">
      <alignment horizontal="left" vertical="center" indent="2"/>
    </xf>
    <xf numFmtId="0" fontId="13" fillId="2" borderId="12" xfId="0" applyFont="1" applyFill="1" applyBorder="1" applyAlignment="1">
      <alignment horizontal="left" vertical="center" indent="2"/>
    </xf>
    <xf numFmtId="0" fontId="2" fillId="2" borderId="0" xfId="0" applyFont="1" applyFill="1" applyAlignment="1">
      <alignment horizontal="left" vertical="center"/>
    </xf>
    <xf numFmtId="0" fontId="22" fillId="4" borderId="1" xfId="0" applyFont="1" applyFill="1" applyBorder="1" applyAlignment="1">
      <alignment horizontal="center" vertical="center" wrapText="1"/>
    </xf>
  </cellXfs>
  <cellStyles count="2">
    <cellStyle name="Normal" xfId="0" builtinId="0"/>
    <cellStyle name="Per cent" xfId="1" builtinId="5"/>
  </cellStyles>
  <dxfs count="0"/>
  <tableStyles count="0" defaultTableStyle="TableStyleMedium2" defaultPivotStyle="PivotStyleLight16"/>
  <colors>
    <mruColors>
      <color rgb="FFBDD7EE"/>
      <color rgb="FF0000CC"/>
      <color rgb="FFDDEBF7"/>
      <color rgb="FFFEEB9A"/>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112059</xdr:colOff>
      <xdr:row>1</xdr:row>
      <xdr:rowOff>17931</xdr:rowOff>
    </xdr:from>
    <xdr:to>
      <xdr:col>15</xdr:col>
      <xdr:colOff>44822</xdr:colOff>
      <xdr:row>2</xdr:row>
      <xdr:rowOff>89648</xdr:rowOff>
    </xdr:to>
    <xdr:sp macro="" textlink="">
      <xdr:nvSpPr>
        <xdr:cNvPr id="2" name="文字方塊 1">
          <a:extLst>
            <a:ext uri="{FF2B5EF4-FFF2-40B4-BE49-F238E27FC236}">
              <a16:creationId xmlns:a16="http://schemas.microsoft.com/office/drawing/2014/main" id="{B3B85E26-B8FE-4B7E-A997-586335AB8D5A}"/>
            </a:ext>
          </a:extLst>
        </xdr:cNvPr>
        <xdr:cNvSpPr txBox="1"/>
      </xdr:nvSpPr>
      <xdr:spPr>
        <a:xfrm>
          <a:off x="16282147" y="242049"/>
          <a:ext cx="2801469" cy="2958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zh-TW" sz="1800" b="1"/>
            <a:t>[</a:t>
          </a:r>
          <a:r>
            <a:rPr lang="zh-TW" altLang="en-US" sz="1800" b="1"/>
            <a:t>附件</a:t>
          </a:r>
          <a:r>
            <a:rPr lang="en-US" altLang="zh-TW" sz="1800" b="1"/>
            <a:t>IMC/22-23(1)/17]</a:t>
          </a:r>
          <a:endParaRPr lang="zh-TW" altLang="en-US" sz="18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76"/>
  <sheetViews>
    <sheetView tabSelected="1" zoomScale="85" zoomScaleNormal="85" workbookViewId="0">
      <selection activeCell="B49" sqref="B49"/>
    </sheetView>
  </sheetViews>
  <sheetFormatPr baseColWidth="10" defaultColWidth="9.1640625" defaultRowHeight="15"/>
  <cols>
    <col min="1" max="1" width="6.6640625" style="5" customWidth="1"/>
    <col min="2" max="2" width="60.5" style="2" customWidth="1"/>
    <col min="3" max="3" width="20.6640625" style="2" customWidth="1"/>
    <col min="4" max="4" width="15.6640625" style="2" customWidth="1"/>
    <col min="5" max="5" width="11.6640625" style="5" customWidth="1"/>
    <col min="6" max="7" width="14.6640625" style="2" customWidth="1"/>
    <col min="8" max="8" width="11.6640625" style="2" customWidth="1"/>
    <col min="9" max="9" width="15.5" style="2" customWidth="1"/>
    <col min="10" max="10" width="59.5" style="2" customWidth="1"/>
    <col min="11" max="15" width="10.6640625" style="2" customWidth="1"/>
    <col min="16" max="16" width="2.6640625" style="2" customWidth="1"/>
    <col min="17" max="16384" width="9.1640625" style="2"/>
  </cols>
  <sheetData>
    <row r="1" spans="1:16" ht="18" customHeight="1">
      <c r="A1" s="106" t="s">
        <v>109</v>
      </c>
      <c r="B1" s="106"/>
      <c r="C1" s="106"/>
      <c r="D1" s="106"/>
      <c r="E1" s="106"/>
      <c r="F1" s="106"/>
      <c r="G1" s="106"/>
      <c r="H1" s="106"/>
      <c r="I1" s="106"/>
      <c r="J1" s="106"/>
      <c r="K1" s="106"/>
      <c r="L1" s="106"/>
      <c r="M1" s="106"/>
      <c r="N1" s="106"/>
      <c r="O1" s="66"/>
    </row>
    <row r="2" spans="1:16" ht="18" customHeight="1">
      <c r="A2" s="106" t="s">
        <v>108</v>
      </c>
      <c r="B2" s="106"/>
      <c r="C2" s="106"/>
      <c r="D2" s="106"/>
      <c r="E2" s="106"/>
      <c r="F2" s="106"/>
      <c r="G2" s="106"/>
      <c r="H2" s="106"/>
      <c r="I2" s="106"/>
      <c r="J2" s="106"/>
      <c r="K2" s="106"/>
      <c r="L2" s="106"/>
      <c r="M2" s="106"/>
      <c r="N2" s="106"/>
      <c r="O2" s="69"/>
    </row>
    <row r="3" spans="1:16" ht="18" customHeight="1">
      <c r="A3" s="105" t="s">
        <v>110</v>
      </c>
      <c r="B3" s="105"/>
      <c r="C3" s="105"/>
      <c r="D3" s="105"/>
      <c r="E3" s="105"/>
      <c r="F3" s="105"/>
      <c r="G3" s="105"/>
      <c r="H3" s="105"/>
      <c r="I3" s="105"/>
      <c r="J3" s="105"/>
      <c r="K3" s="105"/>
      <c r="L3" s="105"/>
      <c r="M3" s="105"/>
      <c r="N3" s="105"/>
      <c r="O3" s="65"/>
    </row>
    <row r="4" spans="1:16">
      <c r="A4" s="1"/>
    </row>
    <row r="5" spans="1:16">
      <c r="A5" s="111" t="s">
        <v>69</v>
      </c>
      <c r="B5" s="111"/>
      <c r="C5" s="111"/>
      <c r="D5" s="111"/>
      <c r="E5" s="111"/>
      <c r="F5" s="111"/>
      <c r="G5" s="111"/>
      <c r="H5" s="111"/>
      <c r="I5" s="111"/>
      <c r="J5" s="111"/>
      <c r="K5" s="111"/>
      <c r="L5" s="111"/>
      <c r="M5" s="111"/>
      <c r="N5" s="111"/>
      <c r="O5" s="111"/>
      <c r="P5" s="111"/>
    </row>
    <row r="6" spans="1:16" ht="7.5" customHeight="1">
      <c r="A6" s="28"/>
      <c r="B6" s="28"/>
      <c r="C6" s="29"/>
      <c r="D6" s="29"/>
      <c r="E6" s="30"/>
      <c r="F6" s="28"/>
      <c r="G6" s="28"/>
      <c r="H6" s="28"/>
      <c r="I6" s="28"/>
      <c r="J6" s="28"/>
      <c r="K6" s="28"/>
      <c r="L6" s="28"/>
      <c r="M6" s="28"/>
      <c r="N6" s="28"/>
      <c r="O6" s="28"/>
      <c r="P6" s="28"/>
    </row>
    <row r="7" spans="1:16" ht="21" customHeight="1">
      <c r="A7" s="88" t="s">
        <v>16</v>
      </c>
      <c r="B7" s="88"/>
      <c r="C7" s="88"/>
      <c r="D7" s="88"/>
      <c r="E7" s="88"/>
      <c r="F7" s="88"/>
      <c r="G7" s="88"/>
      <c r="H7" s="88"/>
      <c r="I7" s="88"/>
      <c r="J7" s="88"/>
      <c r="K7" s="88"/>
      <c r="L7" s="88"/>
      <c r="M7" s="88"/>
      <c r="N7" s="88"/>
      <c r="O7" s="88"/>
    </row>
    <row r="8" spans="1:16" ht="34.5" customHeight="1">
      <c r="A8" s="80" t="s">
        <v>17</v>
      </c>
      <c r="B8" s="80" t="s">
        <v>62</v>
      </c>
      <c r="C8" s="80" t="s">
        <v>0</v>
      </c>
      <c r="D8" s="83" t="s">
        <v>1</v>
      </c>
      <c r="E8" s="83"/>
      <c r="F8" s="7" t="s">
        <v>6</v>
      </c>
      <c r="G8" s="24" t="s">
        <v>63</v>
      </c>
      <c r="H8" s="82" t="s">
        <v>64</v>
      </c>
      <c r="I8" s="82" t="s">
        <v>68</v>
      </c>
      <c r="J8" s="80" t="s">
        <v>2</v>
      </c>
      <c r="K8" s="112" t="s">
        <v>157</v>
      </c>
      <c r="L8" s="83"/>
      <c r="M8" s="83"/>
      <c r="N8" s="83"/>
      <c r="O8" s="83"/>
    </row>
    <row r="9" spans="1:16" ht="34.5" customHeight="1">
      <c r="A9" s="81"/>
      <c r="B9" s="81"/>
      <c r="C9" s="81"/>
      <c r="D9" s="20" t="s">
        <v>5</v>
      </c>
      <c r="E9" s="58" t="s">
        <v>11</v>
      </c>
      <c r="F9" s="8" t="s">
        <v>15</v>
      </c>
      <c r="G9" s="8" t="s">
        <v>15</v>
      </c>
      <c r="H9" s="81"/>
      <c r="I9" s="81"/>
      <c r="J9" s="81"/>
      <c r="K9" s="26" t="s">
        <v>65</v>
      </c>
      <c r="L9" s="26" t="s">
        <v>66</v>
      </c>
      <c r="M9" s="27" t="s">
        <v>3</v>
      </c>
      <c r="N9" s="27" t="s">
        <v>4</v>
      </c>
      <c r="O9" s="26" t="s">
        <v>67</v>
      </c>
    </row>
    <row r="10" spans="1:16" ht="20.25" customHeight="1">
      <c r="A10" s="9">
        <v>1.1000000000000001</v>
      </c>
      <c r="B10" s="89" t="s">
        <v>12</v>
      </c>
      <c r="C10" s="90"/>
      <c r="D10" s="90"/>
      <c r="E10" s="90"/>
      <c r="F10" s="90"/>
      <c r="G10" s="90"/>
      <c r="H10" s="90"/>
      <c r="I10" s="90"/>
      <c r="J10" s="90"/>
      <c r="K10" s="90"/>
      <c r="L10" s="90"/>
      <c r="M10" s="90"/>
      <c r="N10" s="90"/>
      <c r="O10" s="91"/>
    </row>
    <row r="11" spans="1:16" s="78" customFormat="1" ht="46.5" customHeight="1">
      <c r="A11" s="70">
        <v>1</v>
      </c>
      <c r="B11" s="71" t="s">
        <v>112</v>
      </c>
      <c r="C11" s="72" t="s">
        <v>114</v>
      </c>
      <c r="D11" s="72" t="s">
        <v>111</v>
      </c>
      <c r="E11" s="72">
        <v>86</v>
      </c>
      <c r="F11" s="73">
        <v>98658</v>
      </c>
      <c r="G11" s="74">
        <f>IFERROR(F11/E11,"")</f>
        <v>1147.1860465116279</v>
      </c>
      <c r="H11" s="75" t="s">
        <v>124</v>
      </c>
      <c r="I11" s="75" t="s">
        <v>53</v>
      </c>
      <c r="J11" s="68" t="s">
        <v>113</v>
      </c>
      <c r="K11" s="76" t="s">
        <v>158</v>
      </c>
      <c r="L11" s="76"/>
      <c r="M11" s="76"/>
      <c r="N11" s="76"/>
      <c r="O11" s="77"/>
    </row>
    <row r="12" spans="1:16" s="78" customFormat="1" ht="36">
      <c r="A12" s="70">
        <v>2</v>
      </c>
      <c r="B12" s="71" t="s">
        <v>129</v>
      </c>
      <c r="C12" s="72" t="s">
        <v>115</v>
      </c>
      <c r="D12" s="72" t="s">
        <v>111</v>
      </c>
      <c r="E12" s="72">
        <f>37+25</f>
        <v>62</v>
      </c>
      <c r="F12" s="73">
        <v>14990</v>
      </c>
      <c r="G12" s="74">
        <f t="shared" ref="G12:G48" si="0">IFERROR(F12/E12,"")</f>
        <v>241.7741935483871</v>
      </c>
      <c r="H12" s="75" t="s">
        <v>163</v>
      </c>
      <c r="I12" s="79" t="s">
        <v>126</v>
      </c>
      <c r="J12" s="68" t="s">
        <v>130</v>
      </c>
      <c r="K12" s="76" t="s">
        <v>158</v>
      </c>
      <c r="L12" s="76"/>
      <c r="M12" s="76"/>
      <c r="N12" s="76"/>
      <c r="O12" s="77"/>
    </row>
    <row r="13" spans="1:16" s="78" customFormat="1" ht="20.25" customHeight="1">
      <c r="A13" s="70">
        <v>3</v>
      </c>
      <c r="B13" s="71" t="s">
        <v>131</v>
      </c>
      <c r="C13" s="72" t="s">
        <v>116</v>
      </c>
      <c r="D13" s="72" t="s">
        <v>164</v>
      </c>
      <c r="E13" s="72">
        <v>49</v>
      </c>
      <c r="F13" s="73">
        <v>15281.300000000003</v>
      </c>
      <c r="G13" s="74">
        <f t="shared" si="0"/>
        <v>311.86326530612251</v>
      </c>
      <c r="H13" s="75" t="s">
        <v>125</v>
      </c>
      <c r="I13" s="79" t="s">
        <v>127</v>
      </c>
      <c r="J13" s="68" t="s">
        <v>162</v>
      </c>
      <c r="K13" s="76"/>
      <c r="L13" s="76"/>
      <c r="M13" s="76"/>
      <c r="N13" s="76"/>
      <c r="O13" s="77" t="s">
        <v>158</v>
      </c>
    </row>
    <row r="14" spans="1:16" s="78" customFormat="1" ht="20.25" customHeight="1">
      <c r="A14" s="70">
        <v>4</v>
      </c>
      <c r="B14" s="71" t="s">
        <v>132</v>
      </c>
      <c r="C14" s="72" t="s">
        <v>115</v>
      </c>
      <c r="D14" s="72" t="s">
        <v>111</v>
      </c>
      <c r="E14" s="72">
        <v>86</v>
      </c>
      <c r="F14" s="73">
        <v>100440.99</v>
      </c>
      <c r="G14" s="74">
        <f t="shared" si="0"/>
        <v>1167.9184883720932</v>
      </c>
      <c r="H14" s="75" t="s">
        <v>124</v>
      </c>
      <c r="I14" s="75" t="s">
        <v>54</v>
      </c>
      <c r="J14" s="68" t="s">
        <v>133</v>
      </c>
      <c r="K14" s="76" t="s">
        <v>158</v>
      </c>
      <c r="L14" s="76"/>
      <c r="M14" s="76"/>
      <c r="N14" s="76"/>
      <c r="O14" s="77"/>
    </row>
    <row r="15" spans="1:16" s="78" customFormat="1" ht="32" customHeight="1">
      <c r="A15" s="70">
        <v>5</v>
      </c>
      <c r="B15" s="71" t="s">
        <v>134</v>
      </c>
      <c r="C15" s="72" t="s">
        <v>118</v>
      </c>
      <c r="D15" s="72" t="s">
        <v>111</v>
      </c>
      <c r="E15" s="72">
        <v>81</v>
      </c>
      <c r="F15" s="73">
        <v>32440</v>
      </c>
      <c r="G15" s="74">
        <f t="shared" si="0"/>
        <v>400.49382716049382</v>
      </c>
      <c r="H15" s="75" t="s">
        <v>124</v>
      </c>
      <c r="I15" s="75" t="s">
        <v>53</v>
      </c>
      <c r="J15" s="68" t="s">
        <v>135</v>
      </c>
      <c r="K15" s="76" t="s">
        <v>158</v>
      </c>
      <c r="L15" s="76"/>
      <c r="M15" s="76"/>
      <c r="N15" s="76"/>
      <c r="O15" s="77"/>
    </row>
    <row r="16" spans="1:16" s="78" customFormat="1" ht="32" customHeight="1">
      <c r="A16" s="70">
        <v>6</v>
      </c>
      <c r="B16" s="75" t="s">
        <v>77</v>
      </c>
      <c r="C16" s="72" t="s">
        <v>118</v>
      </c>
      <c r="D16" s="72" t="s">
        <v>111</v>
      </c>
      <c r="E16" s="72">
        <v>64</v>
      </c>
      <c r="F16" s="73">
        <v>31500</v>
      </c>
      <c r="G16" s="74">
        <f t="shared" si="0"/>
        <v>492.1875</v>
      </c>
      <c r="H16" s="75" t="s">
        <v>124</v>
      </c>
      <c r="I16" s="75" t="s">
        <v>53</v>
      </c>
      <c r="J16" s="68" t="s">
        <v>135</v>
      </c>
      <c r="K16" s="76" t="s">
        <v>158</v>
      </c>
      <c r="L16" s="76"/>
      <c r="M16" s="76"/>
      <c r="N16" s="76"/>
      <c r="O16" s="77"/>
    </row>
    <row r="17" spans="1:15" s="78" customFormat="1" ht="20.25" customHeight="1">
      <c r="A17" s="70">
        <v>7</v>
      </c>
      <c r="B17" s="71" t="s">
        <v>136</v>
      </c>
      <c r="C17" s="72" t="s">
        <v>118</v>
      </c>
      <c r="D17" s="72" t="s">
        <v>111</v>
      </c>
      <c r="E17" s="72">
        <v>64</v>
      </c>
      <c r="F17" s="73">
        <v>46080</v>
      </c>
      <c r="G17" s="74">
        <f t="shared" si="0"/>
        <v>720</v>
      </c>
      <c r="H17" s="75" t="s">
        <v>124</v>
      </c>
      <c r="I17" s="75" t="s">
        <v>50</v>
      </c>
      <c r="J17" s="68" t="s">
        <v>137</v>
      </c>
      <c r="K17" s="76"/>
      <c r="L17" s="76"/>
      <c r="M17" s="76" t="s">
        <v>158</v>
      </c>
      <c r="N17" s="76"/>
      <c r="O17" s="77"/>
    </row>
    <row r="18" spans="1:15" s="78" customFormat="1" ht="45" customHeight="1">
      <c r="A18" s="70">
        <v>8</v>
      </c>
      <c r="B18" s="75" t="s">
        <v>78</v>
      </c>
      <c r="C18" s="72" t="s">
        <v>118</v>
      </c>
      <c r="D18" s="72" t="s">
        <v>111</v>
      </c>
      <c r="E18" s="72">
        <v>47</v>
      </c>
      <c r="F18" s="73">
        <v>719.29999999999927</v>
      </c>
      <c r="G18" s="74">
        <f t="shared" si="0"/>
        <v>15.30425531914892</v>
      </c>
      <c r="H18" s="75" t="s">
        <v>125</v>
      </c>
      <c r="I18" s="79" t="s">
        <v>127</v>
      </c>
      <c r="J18" s="68" t="s">
        <v>138</v>
      </c>
      <c r="K18" s="76" t="s">
        <v>158</v>
      </c>
      <c r="L18" s="76"/>
      <c r="M18" s="76"/>
      <c r="N18" s="76"/>
      <c r="O18" s="77"/>
    </row>
    <row r="19" spans="1:15" s="78" customFormat="1" ht="20.25" customHeight="1">
      <c r="A19" s="70">
        <v>9</v>
      </c>
      <c r="B19" s="75" t="s">
        <v>79</v>
      </c>
      <c r="C19" s="72" t="s">
        <v>118</v>
      </c>
      <c r="D19" s="72" t="s">
        <v>111</v>
      </c>
      <c r="E19" s="72">
        <v>63</v>
      </c>
      <c r="F19" s="73">
        <v>21000</v>
      </c>
      <c r="G19" s="74">
        <f t="shared" si="0"/>
        <v>333.33333333333331</v>
      </c>
      <c r="H19" s="75" t="s">
        <v>124</v>
      </c>
      <c r="I19" s="75" t="s">
        <v>50</v>
      </c>
      <c r="J19" s="68" t="s">
        <v>139</v>
      </c>
      <c r="K19" s="76"/>
      <c r="L19" s="76"/>
      <c r="M19" s="76" t="s">
        <v>158</v>
      </c>
      <c r="N19" s="76"/>
      <c r="O19" s="77"/>
    </row>
    <row r="20" spans="1:15" s="78" customFormat="1" ht="20.25" customHeight="1">
      <c r="A20" s="70">
        <v>10</v>
      </c>
      <c r="B20" s="75" t="s">
        <v>80</v>
      </c>
      <c r="C20" s="72" t="s">
        <v>118</v>
      </c>
      <c r="D20" s="72" t="s">
        <v>111</v>
      </c>
      <c r="E20" s="72">
        <v>47</v>
      </c>
      <c r="F20" s="73">
        <v>36068.199999999997</v>
      </c>
      <c r="G20" s="74">
        <f t="shared" si="0"/>
        <v>767.4085106382978</v>
      </c>
      <c r="H20" s="75" t="s">
        <v>124</v>
      </c>
      <c r="I20" s="75" t="s">
        <v>48</v>
      </c>
      <c r="J20" s="68" t="s">
        <v>161</v>
      </c>
      <c r="K20" s="76"/>
      <c r="L20" s="76"/>
      <c r="M20" s="76" t="s">
        <v>158</v>
      </c>
      <c r="N20" s="76"/>
      <c r="O20" s="77"/>
    </row>
    <row r="21" spans="1:15" s="78" customFormat="1" ht="20.25" customHeight="1">
      <c r="A21" s="70">
        <v>11</v>
      </c>
      <c r="B21" s="75" t="s">
        <v>81</v>
      </c>
      <c r="C21" s="72" t="s">
        <v>118</v>
      </c>
      <c r="D21" s="72" t="s">
        <v>111</v>
      </c>
      <c r="E21" s="72">
        <v>49</v>
      </c>
      <c r="F21" s="73">
        <v>0</v>
      </c>
      <c r="G21" s="74">
        <f t="shared" si="0"/>
        <v>0</v>
      </c>
      <c r="H21" s="75" t="s">
        <v>125</v>
      </c>
      <c r="I21" s="75" t="s">
        <v>47</v>
      </c>
      <c r="J21" s="68" t="s">
        <v>140</v>
      </c>
      <c r="K21" s="76" t="s">
        <v>158</v>
      </c>
      <c r="L21" s="76"/>
      <c r="M21" s="76"/>
      <c r="N21" s="76"/>
      <c r="O21" s="77"/>
    </row>
    <row r="22" spans="1:15" s="78" customFormat="1" ht="20.25" customHeight="1">
      <c r="A22" s="70">
        <v>12</v>
      </c>
      <c r="B22" s="75" t="s">
        <v>82</v>
      </c>
      <c r="C22" s="72" t="s">
        <v>118</v>
      </c>
      <c r="D22" s="72" t="s">
        <v>111</v>
      </c>
      <c r="E22" s="72">
        <v>61</v>
      </c>
      <c r="F22" s="73">
        <v>6800</v>
      </c>
      <c r="G22" s="74">
        <f t="shared" si="0"/>
        <v>111.47540983606558</v>
      </c>
      <c r="H22" s="75" t="s">
        <v>124</v>
      </c>
      <c r="I22" s="75" t="s">
        <v>47</v>
      </c>
      <c r="J22" s="68" t="s">
        <v>141</v>
      </c>
      <c r="K22" s="76"/>
      <c r="L22" s="76"/>
      <c r="M22" s="76" t="s">
        <v>158</v>
      </c>
      <c r="N22" s="76"/>
      <c r="O22" s="77"/>
    </row>
    <row r="23" spans="1:15" s="78" customFormat="1" ht="22.25" customHeight="1">
      <c r="A23" s="70">
        <v>13</v>
      </c>
      <c r="B23" s="75" t="s">
        <v>83</v>
      </c>
      <c r="C23" s="72" t="s">
        <v>118</v>
      </c>
      <c r="D23" s="72" t="s">
        <v>111</v>
      </c>
      <c r="E23" s="72">
        <v>36</v>
      </c>
      <c r="F23" s="73">
        <v>780</v>
      </c>
      <c r="G23" s="74">
        <f t="shared" si="0"/>
        <v>21.666666666666668</v>
      </c>
      <c r="H23" s="75" t="s">
        <v>125</v>
      </c>
      <c r="I23" s="75" t="s">
        <v>58</v>
      </c>
      <c r="J23" s="68" t="s">
        <v>142</v>
      </c>
      <c r="K23" s="76"/>
      <c r="L23" s="76" t="s">
        <v>158</v>
      </c>
      <c r="M23" s="76"/>
      <c r="N23" s="76" t="s">
        <v>158</v>
      </c>
      <c r="O23" s="77"/>
    </row>
    <row r="24" spans="1:15" s="78" customFormat="1" ht="30" customHeight="1">
      <c r="A24" s="70">
        <v>14</v>
      </c>
      <c r="B24" s="75" t="s">
        <v>84</v>
      </c>
      <c r="C24" s="72" t="s">
        <v>118</v>
      </c>
      <c r="D24" s="72" t="s">
        <v>111</v>
      </c>
      <c r="E24" s="72">
        <v>10</v>
      </c>
      <c r="F24" s="73">
        <v>257.90000000000009</v>
      </c>
      <c r="G24" s="74">
        <f t="shared" si="0"/>
        <v>25.79000000000001</v>
      </c>
      <c r="H24" s="75" t="s">
        <v>125</v>
      </c>
      <c r="I24" s="75" t="s">
        <v>58</v>
      </c>
      <c r="J24" s="68" t="s">
        <v>143</v>
      </c>
      <c r="K24" s="76"/>
      <c r="L24" s="76" t="s">
        <v>158</v>
      </c>
      <c r="M24" s="76"/>
      <c r="N24" s="76" t="s">
        <v>158</v>
      </c>
      <c r="O24" s="77"/>
    </row>
    <row r="25" spans="1:15" s="78" customFormat="1" ht="20.25" customHeight="1">
      <c r="A25" s="70">
        <v>15</v>
      </c>
      <c r="B25" s="75" t="s">
        <v>85</v>
      </c>
      <c r="C25" s="72" t="s">
        <v>118</v>
      </c>
      <c r="D25" s="72" t="s">
        <v>111</v>
      </c>
      <c r="E25" s="72">
        <v>51</v>
      </c>
      <c r="F25" s="73">
        <v>24990</v>
      </c>
      <c r="G25" s="74">
        <f t="shared" si="0"/>
        <v>490</v>
      </c>
      <c r="H25" s="75" t="s">
        <v>125</v>
      </c>
      <c r="I25" s="75" t="s">
        <v>48</v>
      </c>
      <c r="J25" s="68" t="s">
        <v>144</v>
      </c>
      <c r="K25" s="76"/>
      <c r="L25" s="76"/>
      <c r="M25" s="76" t="s">
        <v>158</v>
      </c>
      <c r="N25" s="76"/>
      <c r="O25" s="77"/>
    </row>
    <row r="26" spans="1:15" s="78" customFormat="1" ht="20.25" customHeight="1">
      <c r="A26" s="70">
        <v>16</v>
      </c>
      <c r="B26" s="75" t="s">
        <v>86</v>
      </c>
      <c r="C26" s="72" t="s">
        <v>118</v>
      </c>
      <c r="D26" s="72" t="s">
        <v>111</v>
      </c>
      <c r="E26" s="72">
        <v>44</v>
      </c>
      <c r="F26" s="73">
        <v>16000</v>
      </c>
      <c r="G26" s="74">
        <f t="shared" si="0"/>
        <v>363.63636363636363</v>
      </c>
      <c r="H26" s="75" t="s">
        <v>124</v>
      </c>
      <c r="I26" s="75" t="s">
        <v>47</v>
      </c>
      <c r="J26" s="68" t="s">
        <v>145</v>
      </c>
      <c r="K26" s="76"/>
      <c r="L26" s="76"/>
      <c r="M26" s="76" t="s">
        <v>158</v>
      </c>
      <c r="N26" s="76"/>
      <c r="O26" s="77"/>
    </row>
    <row r="27" spans="1:15" s="78" customFormat="1" ht="20.25" customHeight="1">
      <c r="A27" s="70">
        <v>17</v>
      </c>
      <c r="B27" s="75" t="s">
        <v>87</v>
      </c>
      <c r="C27" s="72" t="s">
        <v>118</v>
      </c>
      <c r="D27" s="72" t="s">
        <v>111</v>
      </c>
      <c r="E27" s="72">
        <v>40</v>
      </c>
      <c r="F27" s="73">
        <v>4899</v>
      </c>
      <c r="G27" s="74">
        <f t="shared" si="0"/>
        <v>122.47499999999999</v>
      </c>
      <c r="H27" s="75" t="s">
        <v>125</v>
      </c>
      <c r="I27" s="75" t="s">
        <v>48</v>
      </c>
      <c r="J27" s="68" t="s">
        <v>146</v>
      </c>
      <c r="K27" s="76"/>
      <c r="L27" s="76"/>
      <c r="M27" s="76" t="s">
        <v>158</v>
      </c>
      <c r="N27" s="76"/>
      <c r="O27" s="77"/>
    </row>
    <row r="28" spans="1:15" s="78" customFormat="1" ht="20.25" customHeight="1">
      <c r="A28" s="70">
        <v>18</v>
      </c>
      <c r="B28" s="75" t="s">
        <v>88</v>
      </c>
      <c r="C28" s="72" t="s">
        <v>118</v>
      </c>
      <c r="D28" s="72" t="s">
        <v>111</v>
      </c>
      <c r="E28" s="72">
        <v>50</v>
      </c>
      <c r="F28" s="73">
        <v>7150</v>
      </c>
      <c r="G28" s="74">
        <f t="shared" si="0"/>
        <v>143</v>
      </c>
      <c r="H28" s="75" t="s">
        <v>124</v>
      </c>
      <c r="I28" s="75" t="s">
        <v>50</v>
      </c>
      <c r="J28" s="68" t="s">
        <v>147</v>
      </c>
      <c r="K28" s="76"/>
      <c r="L28" s="76"/>
      <c r="M28" s="76" t="s">
        <v>158</v>
      </c>
      <c r="N28" s="76"/>
      <c r="O28" s="77"/>
    </row>
    <row r="29" spans="1:15" s="78" customFormat="1" ht="31.25" customHeight="1">
      <c r="A29" s="70">
        <v>19</v>
      </c>
      <c r="B29" s="75" t="s">
        <v>89</v>
      </c>
      <c r="C29" s="72" t="s">
        <v>118</v>
      </c>
      <c r="D29" s="72" t="s">
        <v>111</v>
      </c>
      <c r="E29" s="72">
        <v>52</v>
      </c>
      <c r="F29" s="73">
        <v>0</v>
      </c>
      <c r="G29" s="74">
        <f t="shared" si="0"/>
        <v>0</v>
      </c>
      <c r="H29" s="75" t="s">
        <v>125</v>
      </c>
      <c r="I29" s="75" t="s">
        <v>50</v>
      </c>
      <c r="J29" s="68" t="s">
        <v>151</v>
      </c>
      <c r="K29" s="76"/>
      <c r="L29" s="76"/>
      <c r="M29" s="76" t="s">
        <v>158</v>
      </c>
      <c r="N29" s="76"/>
      <c r="O29" s="77"/>
    </row>
    <row r="30" spans="1:15" s="78" customFormat="1" ht="32" customHeight="1">
      <c r="A30" s="70">
        <v>20</v>
      </c>
      <c r="B30" s="75" t="s">
        <v>90</v>
      </c>
      <c r="C30" s="72" t="s">
        <v>118</v>
      </c>
      <c r="D30" s="72" t="s">
        <v>111</v>
      </c>
      <c r="E30" s="72">
        <v>48</v>
      </c>
      <c r="F30" s="73">
        <v>764.60000000000036</v>
      </c>
      <c r="G30" s="74">
        <f t="shared" si="0"/>
        <v>15.929166666666674</v>
      </c>
      <c r="H30" s="75" t="s">
        <v>125</v>
      </c>
      <c r="I30" s="75" t="s">
        <v>60</v>
      </c>
      <c r="J30" s="68" t="s">
        <v>148</v>
      </c>
      <c r="K30" s="76"/>
      <c r="L30" s="76" t="s">
        <v>158</v>
      </c>
      <c r="M30" s="76"/>
      <c r="N30" s="76"/>
      <c r="O30" s="77"/>
    </row>
    <row r="31" spans="1:15" s="78" customFormat="1" ht="20.25" customHeight="1">
      <c r="A31" s="70">
        <v>21</v>
      </c>
      <c r="B31" s="75" t="s">
        <v>91</v>
      </c>
      <c r="C31" s="72" t="s">
        <v>115</v>
      </c>
      <c r="D31" s="72" t="s">
        <v>111</v>
      </c>
      <c r="E31" s="72">
        <v>0</v>
      </c>
      <c r="F31" s="73">
        <v>0</v>
      </c>
      <c r="G31" s="74" t="str">
        <f t="shared" si="0"/>
        <v/>
      </c>
      <c r="H31" s="75" t="s">
        <v>125</v>
      </c>
      <c r="I31" s="75" t="s">
        <v>49</v>
      </c>
      <c r="J31" s="68" t="s">
        <v>149</v>
      </c>
      <c r="K31" s="76"/>
      <c r="L31" s="76"/>
      <c r="M31" s="76"/>
      <c r="N31" s="76"/>
      <c r="O31" s="77"/>
    </row>
    <row r="32" spans="1:15" s="78" customFormat="1" ht="20.25" customHeight="1">
      <c r="A32" s="70">
        <v>22</v>
      </c>
      <c r="B32" s="75" t="s">
        <v>92</v>
      </c>
      <c r="C32" s="72" t="s">
        <v>115</v>
      </c>
      <c r="D32" s="72" t="s">
        <v>111</v>
      </c>
      <c r="E32" s="72">
        <v>0</v>
      </c>
      <c r="F32" s="73">
        <v>750</v>
      </c>
      <c r="G32" s="74" t="str">
        <f t="shared" si="0"/>
        <v/>
      </c>
      <c r="H32" s="75" t="s">
        <v>125</v>
      </c>
      <c r="I32" s="75" t="s">
        <v>49</v>
      </c>
      <c r="J32" s="68" t="s">
        <v>149</v>
      </c>
      <c r="K32" s="76"/>
      <c r="L32" s="76"/>
      <c r="M32" s="76"/>
      <c r="N32" s="76"/>
      <c r="O32" s="77"/>
    </row>
    <row r="33" spans="1:15" s="78" customFormat="1" ht="30.75" customHeight="1">
      <c r="A33" s="70">
        <v>23</v>
      </c>
      <c r="B33" s="75" t="s">
        <v>93</v>
      </c>
      <c r="C33" s="72" t="s">
        <v>120</v>
      </c>
      <c r="D33" s="72" t="s">
        <v>111</v>
      </c>
      <c r="E33" s="72">
        <v>0</v>
      </c>
      <c r="F33" s="73">
        <v>0</v>
      </c>
      <c r="G33" s="74" t="str">
        <f t="shared" si="0"/>
        <v/>
      </c>
      <c r="H33" s="75"/>
      <c r="I33" s="75" t="s">
        <v>60</v>
      </c>
      <c r="J33" s="68" t="s">
        <v>149</v>
      </c>
      <c r="K33" s="76"/>
      <c r="L33" s="76"/>
      <c r="M33" s="76"/>
      <c r="N33" s="76"/>
      <c r="O33" s="77"/>
    </row>
    <row r="34" spans="1:15" s="78" customFormat="1" ht="36.75" customHeight="1">
      <c r="A34" s="70">
        <v>24</v>
      </c>
      <c r="B34" s="75" t="s">
        <v>94</v>
      </c>
      <c r="C34" s="72" t="s">
        <v>119</v>
      </c>
      <c r="D34" s="72" t="s">
        <v>111</v>
      </c>
      <c r="E34" s="72">
        <v>0</v>
      </c>
      <c r="F34" s="73">
        <v>0</v>
      </c>
      <c r="G34" s="74" t="str">
        <f t="shared" si="0"/>
        <v/>
      </c>
      <c r="H34" s="75"/>
      <c r="I34" s="79" t="s">
        <v>128</v>
      </c>
      <c r="J34" s="68" t="s">
        <v>149</v>
      </c>
      <c r="K34" s="76"/>
      <c r="L34" s="76"/>
      <c r="M34" s="76"/>
      <c r="N34" s="76"/>
      <c r="O34" s="77"/>
    </row>
    <row r="35" spans="1:15" s="78" customFormat="1" ht="33.75" customHeight="1">
      <c r="A35" s="70">
        <v>25</v>
      </c>
      <c r="B35" s="75" t="s">
        <v>95</v>
      </c>
      <c r="C35" s="72" t="s">
        <v>115</v>
      </c>
      <c r="D35" s="72" t="s">
        <v>111</v>
      </c>
      <c r="E35" s="72">
        <v>86</v>
      </c>
      <c r="F35" s="73">
        <v>4742.88</v>
      </c>
      <c r="G35" s="74">
        <f t="shared" si="0"/>
        <v>55.149767441860469</v>
      </c>
      <c r="H35" s="75" t="s">
        <v>125</v>
      </c>
      <c r="I35" s="75" t="s">
        <v>61</v>
      </c>
      <c r="J35" s="68" t="s">
        <v>150</v>
      </c>
      <c r="K35" s="76"/>
      <c r="L35" s="76" t="s">
        <v>158</v>
      </c>
      <c r="M35" s="76"/>
      <c r="N35" s="76"/>
      <c r="O35" s="77"/>
    </row>
    <row r="36" spans="1:15" s="78" customFormat="1" ht="20.25" customHeight="1">
      <c r="A36" s="70">
        <v>26</v>
      </c>
      <c r="B36" s="75" t="s">
        <v>96</v>
      </c>
      <c r="C36" s="72" t="s">
        <v>115</v>
      </c>
      <c r="D36" s="72" t="s">
        <v>111</v>
      </c>
      <c r="E36" s="72">
        <v>86</v>
      </c>
      <c r="F36" s="73">
        <v>68984.479999999996</v>
      </c>
      <c r="G36" s="74">
        <f t="shared" si="0"/>
        <v>802.14511627906973</v>
      </c>
      <c r="H36" s="75" t="s">
        <v>124</v>
      </c>
      <c r="I36" s="75" t="s">
        <v>48</v>
      </c>
      <c r="J36" s="68" t="s">
        <v>152</v>
      </c>
      <c r="K36" s="76"/>
      <c r="L36" s="76"/>
      <c r="M36" s="76" t="s">
        <v>158</v>
      </c>
      <c r="N36" s="76"/>
      <c r="O36" s="77"/>
    </row>
    <row r="37" spans="1:15" s="78" customFormat="1" ht="20.25" customHeight="1">
      <c r="A37" s="70">
        <v>27</v>
      </c>
      <c r="B37" s="75" t="s">
        <v>97</v>
      </c>
      <c r="C37" s="72" t="s">
        <v>115</v>
      </c>
      <c r="D37" s="72" t="s">
        <v>111</v>
      </c>
      <c r="E37" s="72">
        <v>86</v>
      </c>
      <c r="F37" s="73">
        <v>141454.9</v>
      </c>
      <c r="G37" s="74">
        <f t="shared" si="0"/>
        <v>1644.8244186046511</v>
      </c>
      <c r="H37" s="75" t="s">
        <v>124</v>
      </c>
      <c r="I37" s="75" t="s">
        <v>50</v>
      </c>
      <c r="J37" s="68" t="s">
        <v>153</v>
      </c>
      <c r="K37" s="76"/>
      <c r="L37" s="76"/>
      <c r="M37" s="76" t="s">
        <v>158</v>
      </c>
      <c r="N37" s="76"/>
      <c r="O37" s="77"/>
    </row>
    <row r="38" spans="1:15" s="78" customFormat="1" ht="20.25" customHeight="1">
      <c r="A38" s="70">
        <v>28</v>
      </c>
      <c r="B38" s="75" t="s">
        <v>98</v>
      </c>
      <c r="C38" s="72" t="s">
        <v>118</v>
      </c>
      <c r="D38" s="72" t="s">
        <v>111</v>
      </c>
      <c r="E38" s="72">
        <v>86</v>
      </c>
      <c r="F38" s="73">
        <v>38363.839999999997</v>
      </c>
      <c r="G38" s="74">
        <f t="shared" si="0"/>
        <v>446.09116279069764</v>
      </c>
      <c r="H38" s="75" t="s">
        <v>125</v>
      </c>
      <c r="I38" s="75" t="s">
        <v>54</v>
      </c>
      <c r="J38" s="68" t="s">
        <v>154</v>
      </c>
      <c r="K38" s="76" t="s">
        <v>158</v>
      </c>
      <c r="L38" s="76"/>
      <c r="M38" s="76"/>
      <c r="N38" s="76"/>
      <c r="O38" s="77"/>
    </row>
    <row r="39" spans="1:15" s="78" customFormat="1" ht="32.5" customHeight="1">
      <c r="A39" s="70">
        <v>29</v>
      </c>
      <c r="B39" s="71" t="s">
        <v>155</v>
      </c>
      <c r="C39" s="72" t="s">
        <v>115</v>
      </c>
      <c r="D39" s="72" t="s">
        <v>121</v>
      </c>
      <c r="E39" s="72">
        <v>9</v>
      </c>
      <c r="F39" s="73">
        <v>1312</v>
      </c>
      <c r="G39" s="74">
        <f t="shared" si="0"/>
        <v>145.77777777777777</v>
      </c>
      <c r="H39" s="75" t="s">
        <v>125</v>
      </c>
      <c r="I39" s="79" t="s">
        <v>128</v>
      </c>
      <c r="J39" s="68" t="s">
        <v>156</v>
      </c>
      <c r="K39" s="76" t="s">
        <v>158</v>
      </c>
      <c r="L39" s="76"/>
      <c r="M39" s="76"/>
      <c r="N39" s="76"/>
      <c r="O39" s="77"/>
    </row>
    <row r="40" spans="1:15" s="78" customFormat="1" ht="32.5" customHeight="1">
      <c r="A40" s="70">
        <v>30</v>
      </c>
      <c r="B40" s="75" t="s">
        <v>99</v>
      </c>
      <c r="C40" s="72" t="s">
        <v>115</v>
      </c>
      <c r="D40" s="72" t="s">
        <v>121</v>
      </c>
      <c r="E40" s="72">
        <v>10</v>
      </c>
      <c r="F40" s="73">
        <v>772.90000000000009</v>
      </c>
      <c r="G40" s="74">
        <f t="shared" si="0"/>
        <v>77.290000000000006</v>
      </c>
      <c r="H40" s="75" t="s">
        <v>125</v>
      </c>
      <c r="I40" s="79" t="s">
        <v>128</v>
      </c>
      <c r="J40" s="68" t="s">
        <v>156</v>
      </c>
      <c r="K40" s="76" t="s">
        <v>158</v>
      </c>
      <c r="L40" s="76"/>
      <c r="M40" s="76"/>
      <c r="N40" s="76"/>
      <c r="O40" s="77"/>
    </row>
    <row r="41" spans="1:15" s="78" customFormat="1" ht="32.5" customHeight="1">
      <c r="A41" s="70">
        <v>31</v>
      </c>
      <c r="B41" s="75" t="s">
        <v>100</v>
      </c>
      <c r="C41" s="72" t="s">
        <v>115</v>
      </c>
      <c r="D41" s="72" t="s">
        <v>122</v>
      </c>
      <c r="E41" s="72">
        <v>8</v>
      </c>
      <c r="F41" s="73">
        <v>767</v>
      </c>
      <c r="G41" s="74">
        <f t="shared" si="0"/>
        <v>95.875</v>
      </c>
      <c r="H41" s="75" t="s">
        <v>125</v>
      </c>
      <c r="I41" s="79" t="s">
        <v>128</v>
      </c>
      <c r="J41" s="68" t="s">
        <v>156</v>
      </c>
      <c r="K41" s="76" t="s">
        <v>158</v>
      </c>
      <c r="L41" s="76"/>
      <c r="M41" s="76"/>
      <c r="N41" s="76"/>
      <c r="O41" s="77"/>
    </row>
    <row r="42" spans="1:15" s="78" customFormat="1" ht="32.5" customHeight="1">
      <c r="A42" s="70">
        <v>32</v>
      </c>
      <c r="B42" s="75" t="s">
        <v>101</v>
      </c>
      <c r="C42" s="72" t="s">
        <v>115</v>
      </c>
      <c r="D42" s="72" t="s">
        <v>122</v>
      </c>
      <c r="E42" s="72">
        <v>10</v>
      </c>
      <c r="F42" s="73">
        <v>1995.4</v>
      </c>
      <c r="G42" s="74">
        <f t="shared" si="0"/>
        <v>199.54000000000002</v>
      </c>
      <c r="H42" s="75" t="s">
        <v>125</v>
      </c>
      <c r="I42" s="79" t="s">
        <v>128</v>
      </c>
      <c r="J42" s="68" t="s">
        <v>156</v>
      </c>
      <c r="K42" s="76" t="s">
        <v>158</v>
      </c>
      <c r="L42" s="76"/>
      <c r="M42" s="76"/>
      <c r="N42" s="76"/>
      <c r="O42" s="77"/>
    </row>
    <row r="43" spans="1:15" s="78" customFormat="1" ht="32.5" customHeight="1">
      <c r="A43" s="70">
        <v>33</v>
      </c>
      <c r="B43" s="75" t="s">
        <v>102</v>
      </c>
      <c r="C43" s="72" t="s">
        <v>115</v>
      </c>
      <c r="D43" s="72" t="s">
        <v>123</v>
      </c>
      <c r="E43" s="72">
        <v>8</v>
      </c>
      <c r="F43" s="73">
        <v>1859</v>
      </c>
      <c r="G43" s="74">
        <f t="shared" si="0"/>
        <v>232.375</v>
      </c>
      <c r="H43" s="75" t="s">
        <v>125</v>
      </c>
      <c r="I43" s="79" t="s">
        <v>128</v>
      </c>
      <c r="J43" s="68" t="s">
        <v>156</v>
      </c>
      <c r="K43" s="76" t="s">
        <v>158</v>
      </c>
      <c r="L43" s="76"/>
      <c r="M43" s="76"/>
      <c r="N43" s="76"/>
      <c r="O43" s="77"/>
    </row>
    <row r="44" spans="1:15" s="78" customFormat="1" ht="32.5" customHeight="1">
      <c r="A44" s="70">
        <v>34</v>
      </c>
      <c r="B44" s="75" t="s">
        <v>103</v>
      </c>
      <c r="C44" s="72" t="s">
        <v>115</v>
      </c>
      <c r="D44" s="72" t="s">
        <v>123</v>
      </c>
      <c r="E44" s="72">
        <v>8</v>
      </c>
      <c r="F44" s="73">
        <v>1997.98</v>
      </c>
      <c r="G44" s="74">
        <f t="shared" si="0"/>
        <v>249.7475</v>
      </c>
      <c r="H44" s="75" t="s">
        <v>125</v>
      </c>
      <c r="I44" s="79" t="s">
        <v>128</v>
      </c>
      <c r="J44" s="68" t="s">
        <v>156</v>
      </c>
      <c r="K44" s="76" t="s">
        <v>158</v>
      </c>
      <c r="L44" s="76"/>
      <c r="M44" s="76"/>
      <c r="N44" s="76"/>
      <c r="O44" s="77"/>
    </row>
    <row r="45" spans="1:15" s="78" customFormat="1" ht="32.5" customHeight="1">
      <c r="A45" s="70">
        <v>35</v>
      </c>
      <c r="B45" s="75" t="s">
        <v>104</v>
      </c>
      <c r="C45" s="72" t="s">
        <v>115</v>
      </c>
      <c r="D45" s="72" t="s">
        <v>117</v>
      </c>
      <c r="E45" s="72">
        <v>9</v>
      </c>
      <c r="F45" s="73">
        <v>0</v>
      </c>
      <c r="G45" s="74">
        <f t="shared" si="0"/>
        <v>0</v>
      </c>
      <c r="H45" s="75" t="s">
        <v>125</v>
      </c>
      <c r="I45" s="79" t="s">
        <v>128</v>
      </c>
      <c r="J45" s="68" t="s">
        <v>156</v>
      </c>
      <c r="K45" s="76" t="s">
        <v>158</v>
      </c>
      <c r="L45" s="76"/>
      <c r="M45" s="76"/>
      <c r="N45" s="76"/>
      <c r="O45" s="77"/>
    </row>
    <row r="46" spans="1:15" s="78" customFormat="1" ht="32.5" customHeight="1">
      <c r="A46" s="70">
        <v>36</v>
      </c>
      <c r="B46" s="75" t="s">
        <v>105</v>
      </c>
      <c r="C46" s="72" t="s">
        <v>115</v>
      </c>
      <c r="D46" s="72" t="s">
        <v>117</v>
      </c>
      <c r="E46" s="72">
        <v>8</v>
      </c>
      <c r="F46" s="73">
        <v>208</v>
      </c>
      <c r="G46" s="74">
        <f t="shared" si="0"/>
        <v>26</v>
      </c>
      <c r="H46" s="75" t="s">
        <v>125</v>
      </c>
      <c r="I46" s="79" t="s">
        <v>128</v>
      </c>
      <c r="J46" s="68" t="s">
        <v>156</v>
      </c>
      <c r="K46" s="76" t="s">
        <v>158</v>
      </c>
      <c r="L46" s="76"/>
      <c r="M46" s="76"/>
      <c r="N46" s="76"/>
      <c r="O46" s="77"/>
    </row>
    <row r="47" spans="1:15" s="78" customFormat="1" ht="32.5" customHeight="1">
      <c r="A47" s="70">
        <v>37</v>
      </c>
      <c r="B47" s="75" t="s">
        <v>106</v>
      </c>
      <c r="C47" s="72" t="s">
        <v>115</v>
      </c>
      <c r="D47" s="72" t="s">
        <v>117</v>
      </c>
      <c r="E47" s="72">
        <v>8</v>
      </c>
      <c r="F47" s="73">
        <v>538.5</v>
      </c>
      <c r="G47" s="74">
        <f t="shared" si="0"/>
        <v>67.3125</v>
      </c>
      <c r="H47" s="75" t="s">
        <v>125</v>
      </c>
      <c r="I47" s="79" t="s">
        <v>128</v>
      </c>
      <c r="J47" s="68" t="s">
        <v>156</v>
      </c>
      <c r="K47" s="76" t="s">
        <v>158</v>
      </c>
      <c r="L47" s="76"/>
      <c r="M47" s="76"/>
      <c r="N47" s="76"/>
      <c r="O47" s="77"/>
    </row>
    <row r="48" spans="1:15" s="78" customFormat="1" ht="32.5" customHeight="1">
      <c r="A48" s="70">
        <v>38</v>
      </c>
      <c r="B48" s="75" t="s">
        <v>107</v>
      </c>
      <c r="C48" s="72" t="s">
        <v>115</v>
      </c>
      <c r="D48" s="72" t="s">
        <v>117</v>
      </c>
      <c r="E48" s="72">
        <v>8</v>
      </c>
      <c r="F48" s="73">
        <v>1099</v>
      </c>
      <c r="G48" s="74">
        <f t="shared" si="0"/>
        <v>137.375</v>
      </c>
      <c r="H48" s="75" t="s">
        <v>125</v>
      </c>
      <c r="I48" s="79" t="s">
        <v>128</v>
      </c>
      <c r="J48" s="68" t="s">
        <v>156</v>
      </c>
      <c r="K48" s="76" t="s">
        <v>158</v>
      </c>
      <c r="L48" s="76"/>
      <c r="M48" s="76"/>
      <c r="N48" s="76"/>
      <c r="O48" s="77"/>
    </row>
    <row r="49" spans="1:15" s="6" customFormat="1" ht="14">
      <c r="A49" s="16" t="s">
        <v>18</v>
      </c>
      <c r="B49" s="17"/>
      <c r="C49" s="64"/>
      <c r="D49" s="61"/>
      <c r="E49" s="61"/>
      <c r="F49" s="19"/>
      <c r="G49" s="19"/>
      <c r="H49" s="18"/>
      <c r="I49" s="17"/>
      <c r="J49" s="18"/>
      <c r="K49" s="54"/>
      <c r="L49" s="54"/>
      <c r="M49" s="54"/>
      <c r="N49" s="54"/>
      <c r="O49" s="55"/>
    </row>
    <row r="50" spans="1:15" ht="21" customHeight="1">
      <c r="A50" s="92" t="s">
        <v>73</v>
      </c>
      <c r="B50" s="93"/>
      <c r="C50" s="93"/>
      <c r="D50" s="94"/>
      <c r="E50" s="25">
        <f>SUM(E11:E49)</f>
        <v>1520</v>
      </c>
      <c r="F50" s="11">
        <f>SUM(F11:F49)</f>
        <v>723665.17</v>
      </c>
      <c r="G50" s="40"/>
      <c r="H50" s="41"/>
      <c r="I50" s="42"/>
      <c r="J50" s="42"/>
      <c r="K50" s="56"/>
      <c r="L50" s="56"/>
      <c r="M50" s="56"/>
      <c r="N50" s="56"/>
      <c r="O50" s="57"/>
    </row>
    <row r="51" spans="1:15" ht="20.25" customHeight="1">
      <c r="A51" s="9">
        <v>1.2</v>
      </c>
      <c r="B51" s="89" t="s">
        <v>13</v>
      </c>
      <c r="C51" s="90"/>
      <c r="D51" s="90"/>
      <c r="E51" s="90"/>
      <c r="F51" s="90"/>
      <c r="G51" s="90"/>
      <c r="H51" s="90"/>
      <c r="I51" s="90"/>
      <c r="J51" s="90"/>
      <c r="K51" s="90"/>
      <c r="L51" s="90"/>
      <c r="M51" s="90"/>
      <c r="N51" s="90"/>
      <c r="O51" s="91"/>
    </row>
    <row r="52" spans="1:15" ht="20.25" customHeight="1">
      <c r="A52" s="12">
        <v>1</v>
      </c>
      <c r="B52" s="14"/>
      <c r="C52" s="59"/>
      <c r="D52" s="59"/>
      <c r="E52" s="59"/>
      <c r="F52" s="15"/>
      <c r="G52" s="43" t="str">
        <f t="shared" ref="G52:G56" si="1">IFERROR(F52/E52,"")</f>
        <v/>
      </c>
      <c r="H52" s="14"/>
      <c r="I52" s="14"/>
      <c r="J52" s="14"/>
      <c r="K52" s="50"/>
      <c r="L52" s="50"/>
      <c r="M52" s="50"/>
      <c r="N52" s="50"/>
      <c r="O52" s="51"/>
    </row>
    <row r="53" spans="1:15" ht="20.25" customHeight="1">
      <c r="A53" s="13">
        <v>2</v>
      </c>
      <c r="B53" s="14"/>
      <c r="C53" s="59"/>
      <c r="D53" s="59"/>
      <c r="E53" s="59"/>
      <c r="F53" s="15"/>
      <c r="G53" s="43" t="str">
        <f t="shared" si="1"/>
        <v/>
      </c>
      <c r="H53" s="14"/>
      <c r="I53" s="14"/>
      <c r="J53" s="14"/>
      <c r="K53" s="50"/>
      <c r="L53" s="50"/>
      <c r="M53" s="50"/>
      <c r="N53" s="50"/>
      <c r="O53" s="51"/>
    </row>
    <row r="54" spans="1:15" ht="20.25" customHeight="1">
      <c r="A54" s="13">
        <v>3</v>
      </c>
      <c r="B54" s="14"/>
      <c r="C54" s="59"/>
      <c r="D54" s="59"/>
      <c r="E54" s="59"/>
      <c r="F54" s="15"/>
      <c r="G54" s="43" t="str">
        <f t="shared" si="1"/>
        <v/>
      </c>
      <c r="H54" s="14"/>
      <c r="I54" s="14"/>
      <c r="J54" s="14"/>
      <c r="K54" s="50"/>
      <c r="L54" s="50"/>
      <c r="M54" s="50"/>
      <c r="N54" s="50"/>
      <c r="O54" s="51"/>
    </row>
    <row r="55" spans="1:15" ht="20.25" customHeight="1">
      <c r="A55" s="48">
        <v>4</v>
      </c>
      <c r="B55" s="34"/>
      <c r="C55" s="60"/>
      <c r="D55" s="60"/>
      <c r="E55" s="60"/>
      <c r="F55" s="49"/>
      <c r="G55" s="43" t="str">
        <f t="shared" si="1"/>
        <v/>
      </c>
      <c r="H55" s="34"/>
      <c r="I55" s="34"/>
      <c r="J55" s="34"/>
      <c r="K55" s="52"/>
      <c r="L55" s="52"/>
      <c r="M55" s="52"/>
      <c r="N55" s="52"/>
      <c r="O55" s="53"/>
    </row>
    <row r="56" spans="1:15" ht="20.25" customHeight="1">
      <c r="A56" s="48">
        <v>5</v>
      </c>
      <c r="B56" s="34"/>
      <c r="C56" s="60"/>
      <c r="D56" s="60"/>
      <c r="E56" s="60"/>
      <c r="F56" s="49"/>
      <c r="G56" s="43" t="str">
        <f t="shared" si="1"/>
        <v/>
      </c>
      <c r="H56" s="34"/>
      <c r="I56" s="34"/>
      <c r="J56" s="34"/>
      <c r="K56" s="52"/>
      <c r="L56" s="52"/>
      <c r="M56" s="52"/>
      <c r="N56" s="52"/>
      <c r="O56" s="53"/>
    </row>
    <row r="57" spans="1:15" s="6" customFormat="1" ht="14">
      <c r="A57" s="16" t="s">
        <v>18</v>
      </c>
      <c r="B57" s="17"/>
      <c r="C57" s="64"/>
      <c r="D57" s="61"/>
      <c r="E57" s="61"/>
      <c r="F57" s="19"/>
      <c r="G57" s="19"/>
      <c r="H57" s="18"/>
      <c r="I57" s="17"/>
      <c r="J57" s="18"/>
      <c r="K57" s="54"/>
      <c r="L57" s="54"/>
      <c r="M57" s="54"/>
      <c r="N57" s="54"/>
      <c r="O57" s="55"/>
    </row>
    <row r="58" spans="1:15" ht="21" customHeight="1">
      <c r="A58" s="92" t="s">
        <v>74</v>
      </c>
      <c r="B58" s="93"/>
      <c r="C58" s="93"/>
      <c r="D58" s="94"/>
      <c r="E58" s="25">
        <f>SUM(E52:E57)</f>
        <v>0</v>
      </c>
      <c r="F58" s="11">
        <f>SUM(F52:F57)</f>
        <v>0</v>
      </c>
      <c r="G58" s="40"/>
      <c r="H58" s="41"/>
      <c r="I58" s="42"/>
      <c r="J58" s="42"/>
      <c r="K58" s="56"/>
      <c r="L58" s="56"/>
      <c r="M58" s="56"/>
      <c r="N58" s="56"/>
      <c r="O58" s="57"/>
    </row>
    <row r="59" spans="1:15" ht="21" customHeight="1">
      <c r="A59" s="92" t="s">
        <v>75</v>
      </c>
      <c r="B59" s="93"/>
      <c r="C59" s="93"/>
      <c r="D59" s="94"/>
      <c r="E59" s="25">
        <f>E50+E58</f>
        <v>1520</v>
      </c>
      <c r="F59" s="11">
        <f>F50+F58</f>
        <v>723665.17</v>
      </c>
      <c r="G59" s="40"/>
      <c r="H59" s="41"/>
      <c r="I59" s="42"/>
      <c r="J59" s="42"/>
      <c r="K59" s="56"/>
      <c r="L59" s="56"/>
      <c r="M59" s="56"/>
      <c r="N59" s="56"/>
      <c r="O59" s="57"/>
    </row>
    <row r="60" spans="1:15">
      <c r="A60" s="3"/>
      <c r="B60" s="4"/>
      <c r="C60" s="4"/>
      <c r="D60" s="4"/>
      <c r="E60" s="3"/>
      <c r="F60" s="4"/>
      <c r="G60" s="4"/>
      <c r="H60" s="4"/>
      <c r="I60" s="4"/>
      <c r="J60" s="4"/>
      <c r="K60" s="4"/>
      <c r="L60" s="4"/>
      <c r="M60" s="4"/>
    </row>
    <row r="61" spans="1:15" ht="21" customHeight="1">
      <c r="A61" s="101" t="s">
        <v>39</v>
      </c>
      <c r="B61" s="101"/>
      <c r="C61" s="101"/>
      <c r="D61" s="101"/>
      <c r="E61" s="101"/>
      <c r="F61" s="101"/>
      <c r="H61" s="10"/>
    </row>
    <row r="62" spans="1:15" ht="21" customHeight="1">
      <c r="A62" s="20" t="s">
        <v>17</v>
      </c>
      <c r="B62" s="20" t="s">
        <v>7</v>
      </c>
      <c r="C62" s="21" t="s">
        <v>8</v>
      </c>
      <c r="D62" s="20" t="s">
        <v>14</v>
      </c>
      <c r="E62" s="62"/>
    </row>
    <row r="63" spans="1:15" ht="21" customHeight="1">
      <c r="A63" s="12">
        <v>1</v>
      </c>
      <c r="B63" s="67"/>
      <c r="C63" s="32"/>
      <c r="D63" s="33"/>
      <c r="E63" s="62"/>
    </row>
    <row r="64" spans="1:15" ht="21" customHeight="1">
      <c r="A64" s="13">
        <v>2</v>
      </c>
      <c r="B64" s="14"/>
      <c r="C64" s="32"/>
      <c r="D64" s="33"/>
      <c r="E64" s="62"/>
    </row>
    <row r="65" spans="1:15" ht="21" customHeight="1">
      <c r="A65" s="13">
        <v>3</v>
      </c>
      <c r="B65" s="34"/>
      <c r="C65" s="35"/>
      <c r="D65" s="33"/>
      <c r="E65" s="62"/>
    </row>
    <row r="66" spans="1:15">
      <c r="A66" s="36" t="s">
        <v>18</v>
      </c>
      <c r="B66" s="37"/>
      <c r="C66" s="37"/>
      <c r="D66" s="38"/>
      <c r="E66" s="62"/>
    </row>
    <row r="67" spans="1:15" ht="21" customHeight="1">
      <c r="A67" s="92" t="s">
        <v>9</v>
      </c>
      <c r="B67" s="93"/>
      <c r="C67" s="94"/>
      <c r="D67" s="39">
        <f>SUM(D63:D66)</f>
        <v>0</v>
      </c>
      <c r="E67" s="62"/>
    </row>
    <row r="68" spans="1:15" ht="21" customHeight="1">
      <c r="A68" s="92" t="s">
        <v>10</v>
      </c>
      <c r="B68" s="93"/>
      <c r="C68" s="94"/>
      <c r="D68" s="39">
        <f>F59+D67</f>
        <v>723665.17</v>
      </c>
      <c r="E68" s="62"/>
    </row>
    <row r="69" spans="1:15">
      <c r="A69" s="3"/>
      <c r="B69" s="4"/>
      <c r="C69" s="4"/>
      <c r="D69" s="4"/>
    </row>
    <row r="70" spans="1:15" ht="21" customHeight="1">
      <c r="A70" s="88" t="s">
        <v>40</v>
      </c>
      <c r="B70" s="88"/>
      <c r="C70" s="88"/>
      <c r="D70" s="88"/>
      <c r="E70" s="63"/>
      <c r="F70" s="108" t="s">
        <v>76</v>
      </c>
      <c r="G70" s="109"/>
      <c r="H70" s="109"/>
      <c r="I70" s="109"/>
      <c r="J70" s="109"/>
      <c r="K70" s="109"/>
      <c r="L70" s="109"/>
      <c r="M70" s="109"/>
      <c r="N70" s="109"/>
      <c r="O70" s="110"/>
    </row>
    <row r="71" spans="1:15" ht="20.25" customHeight="1">
      <c r="A71" s="95" t="s">
        <v>37</v>
      </c>
      <c r="B71" s="96"/>
      <c r="C71" s="97">
        <v>86</v>
      </c>
      <c r="D71" s="98"/>
      <c r="F71" s="44" t="s">
        <v>19</v>
      </c>
      <c r="G71" s="104" t="s">
        <v>20</v>
      </c>
      <c r="H71" s="104"/>
      <c r="I71" s="104"/>
      <c r="J71" s="104"/>
      <c r="K71" s="45" t="s">
        <v>21</v>
      </c>
      <c r="L71" s="104" t="s">
        <v>22</v>
      </c>
      <c r="M71" s="104"/>
      <c r="N71" s="104"/>
      <c r="O71" s="107"/>
    </row>
    <row r="72" spans="1:15" ht="20.25" customHeight="1">
      <c r="A72" s="95" t="s">
        <v>38</v>
      </c>
      <c r="B72" s="96"/>
      <c r="C72" s="97">
        <v>86</v>
      </c>
      <c r="D72" s="98"/>
      <c r="F72" s="31"/>
      <c r="G72" s="104"/>
      <c r="H72" s="104"/>
      <c r="I72" s="104"/>
      <c r="J72" s="104"/>
      <c r="L72" s="104"/>
      <c r="M72" s="104"/>
      <c r="N72" s="104"/>
      <c r="O72" s="107"/>
    </row>
    <row r="73" spans="1:15" ht="20.25" customHeight="1">
      <c r="A73" s="95" t="s">
        <v>70</v>
      </c>
      <c r="B73" s="96"/>
      <c r="C73" s="99">
        <f>IFERROR(C72/C71,"--")</f>
        <v>1</v>
      </c>
      <c r="D73" s="100"/>
      <c r="F73" s="44" t="s">
        <v>23</v>
      </c>
      <c r="G73" s="103" t="s">
        <v>24</v>
      </c>
      <c r="H73" s="103"/>
      <c r="I73" s="103"/>
      <c r="J73" s="103"/>
      <c r="K73" s="45" t="s">
        <v>25</v>
      </c>
      <c r="L73" s="104" t="s">
        <v>26</v>
      </c>
      <c r="M73" s="104"/>
      <c r="N73" s="104"/>
      <c r="O73" s="107"/>
    </row>
    <row r="74" spans="1:15" ht="20.25" customHeight="1">
      <c r="A74" s="3"/>
      <c r="B74" s="4"/>
      <c r="C74" s="4"/>
      <c r="D74" s="4"/>
      <c r="F74" s="44" t="s">
        <v>27</v>
      </c>
      <c r="G74" s="103" t="s">
        <v>28</v>
      </c>
      <c r="H74" s="103"/>
      <c r="I74" s="103"/>
      <c r="J74" s="103"/>
      <c r="K74" s="45" t="s">
        <v>29</v>
      </c>
      <c r="L74" s="104" t="s">
        <v>30</v>
      </c>
      <c r="M74" s="104"/>
      <c r="N74" s="104"/>
      <c r="O74" s="107"/>
    </row>
    <row r="75" spans="1:15" ht="20.25" customHeight="1">
      <c r="A75" s="84" t="s">
        <v>71</v>
      </c>
      <c r="B75" s="85"/>
      <c r="C75" s="86" t="s">
        <v>159</v>
      </c>
      <c r="D75" s="87"/>
      <c r="F75" s="44" t="s">
        <v>31</v>
      </c>
      <c r="G75" s="103" t="s">
        <v>32</v>
      </c>
      <c r="H75" s="103"/>
      <c r="I75" s="103"/>
      <c r="J75" s="103"/>
      <c r="K75" s="45" t="s">
        <v>33</v>
      </c>
      <c r="L75" s="104" t="s">
        <v>34</v>
      </c>
      <c r="M75" s="104"/>
      <c r="N75" s="104"/>
      <c r="O75" s="107"/>
    </row>
    <row r="76" spans="1:15" ht="20.25" customHeight="1">
      <c r="A76" s="84" t="s">
        <v>72</v>
      </c>
      <c r="B76" s="85"/>
      <c r="C76" s="86" t="s">
        <v>160</v>
      </c>
      <c r="D76" s="87"/>
      <c r="F76" s="46" t="s">
        <v>35</v>
      </c>
      <c r="G76" s="102" t="s">
        <v>36</v>
      </c>
      <c r="H76" s="102"/>
      <c r="I76" s="102"/>
      <c r="J76" s="102"/>
      <c r="K76" s="47"/>
      <c r="L76" s="47"/>
      <c r="M76" s="22"/>
      <c r="N76" s="22"/>
      <c r="O76" s="23"/>
    </row>
  </sheetData>
  <sheetProtection algorithmName="SHA-512" hashValue="MvHVZJS8slCboltrwggLci28wtDfWx+WCWG/crZTxg2XRbqSqor1kvE5DhGY28GNLskIiZbquclzyHrUHseeDg==" saltValue="R4CfLOwf3MSoQq7a7voe+A==" spinCount="100000" sheet="1" objects="1" scenarios="1" selectLockedCells="1" selectUnlockedCells="1"/>
  <protectedRanges>
    <protectedRange sqref="B49:O49 B57:O57 B52:F56 H52:O56 B11:F48 H11:O48" name="Range1"/>
    <protectedRange sqref="C71:D72 B63:D66 C75:D76" name="Range1_2"/>
    <protectedRange sqref="G52:G56 G11:G48" name="Range1_3"/>
  </protectedRanges>
  <mergeCells count="42">
    <mergeCell ref="A3:N3"/>
    <mergeCell ref="A2:N2"/>
    <mergeCell ref="A1:N1"/>
    <mergeCell ref="L75:O75"/>
    <mergeCell ref="L74:O74"/>
    <mergeCell ref="L73:O73"/>
    <mergeCell ref="L71:O72"/>
    <mergeCell ref="F70:O70"/>
    <mergeCell ref="A5:P5"/>
    <mergeCell ref="C71:D71"/>
    <mergeCell ref="A68:C68"/>
    <mergeCell ref="A70:D70"/>
    <mergeCell ref="A58:D58"/>
    <mergeCell ref="H8:H9"/>
    <mergeCell ref="K8:O8"/>
    <mergeCell ref="A8:A9"/>
    <mergeCell ref="G76:J76"/>
    <mergeCell ref="G75:J75"/>
    <mergeCell ref="G74:J74"/>
    <mergeCell ref="G73:J73"/>
    <mergeCell ref="G71:J72"/>
    <mergeCell ref="A76:B76"/>
    <mergeCell ref="C76:D76"/>
    <mergeCell ref="A7:O7"/>
    <mergeCell ref="B10:O10"/>
    <mergeCell ref="A50:D50"/>
    <mergeCell ref="B51:O51"/>
    <mergeCell ref="A59:D59"/>
    <mergeCell ref="A72:B72"/>
    <mergeCell ref="C72:D72"/>
    <mergeCell ref="A73:B73"/>
    <mergeCell ref="C73:D73"/>
    <mergeCell ref="A75:B75"/>
    <mergeCell ref="C75:D75"/>
    <mergeCell ref="A67:C67"/>
    <mergeCell ref="A61:F61"/>
    <mergeCell ref="A71:B71"/>
    <mergeCell ref="B8:B9"/>
    <mergeCell ref="I8:I9"/>
    <mergeCell ref="C8:C9"/>
    <mergeCell ref="D8:E8"/>
    <mergeCell ref="J8:J9"/>
  </mergeCells>
  <phoneticPr fontId="15" type="noConversion"/>
  <dataValidations count="1">
    <dataValidation type="list" allowBlank="1" showInputMessage="1" sqref="I52:I57 I11:I49" xr:uid="{00000000-0002-0000-0000-000000000000}">
      <formula1>範疇</formula1>
    </dataValidation>
  </dataValidations>
  <pageMargins left="0.19685039370078741" right="0.19685039370078741" top="0.19685039370078741" bottom="0.19685039370078741" header="0.19685039370078741" footer="0.19685039370078741"/>
  <pageSetup paperSize="9" scale="6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1"/>
  <sheetViews>
    <sheetView workbookViewId="0">
      <selection activeCell="A22" sqref="A22"/>
    </sheetView>
  </sheetViews>
  <sheetFormatPr baseColWidth="10" defaultColWidth="8.83203125" defaultRowHeight="15"/>
  <cols>
    <col min="1" max="1" width="16.5" bestFit="1" customWidth="1"/>
  </cols>
  <sheetData>
    <row r="1" spans="1:1">
      <c r="A1" t="s">
        <v>41</v>
      </c>
    </row>
    <row r="2" spans="1:1">
      <c r="A2" t="s">
        <v>42</v>
      </c>
    </row>
    <row r="3" spans="1:1">
      <c r="A3" t="s">
        <v>43</v>
      </c>
    </row>
    <row r="4" spans="1:1">
      <c r="A4" t="s">
        <v>44</v>
      </c>
    </row>
    <row r="5" spans="1:1">
      <c r="A5" t="s">
        <v>45</v>
      </c>
    </row>
    <row r="6" spans="1:1">
      <c r="A6" t="s">
        <v>46</v>
      </c>
    </row>
    <row r="7" spans="1:1">
      <c r="A7" t="s">
        <v>47</v>
      </c>
    </row>
    <row r="8" spans="1:1">
      <c r="A8" t="s">
        <v>48</v>
      </c>
    </row>
    <row r="9" spans="1:1">
      <c r="A9" t="s">
        <v>49</v>
      </c>
    </row>
    <row r="10" spans="1:1">
      <c r="A10" t="s">
        <v>50</v>
      </c>
    </row>
    <row r="11" spans="1:1">
      <c r="A11" t="s">
        <v>51</v>
      </c>
    </row>
    <row r="12" spans="1:1">
      <c r="A12" t="s">
        <v>52</v>
      </c>
    </row>
    <row r="13" spans="1:1">
      <c r="A13" t="s">
        <v>53</v>
      </c>
    </row>
    <row r="14" spans="1:1">
      <c r="A14" t="s">
        <v>54</v>
      </c>
    </row>
    <row r="15" spans="1:1">
      <c r="A15" t="s">
        <v>55</v>
      </c>
    </row>
    <row r="16" spans="1:1">
      <c r="A16" t="s">
        <v>56</v>
      </c>
    </row>
    <row r="17" spans="1:1">
      <c r="A17" t="s">
        <v>60</v>
      </c>
    </row>
    <row r="18" spans="1:1">
      <c r="A18" t="s">
        <v>61</v>
      </c>
    </row>
    <row r="19" spans="1:1">
      <c r="A19" t="s">
        <v>57</v>
      </c>
    </row>
    <row r="20" spans="1:1">
      <c r="A20" t="s">
        <v>58</v>
      </c>
    </row>
    <row r="21" spans="1:1">
      <c r="A21" t="s">
        <v>59</v>
      </c>
    </row>
  </sheetData>
  <phoneticPr fontId="1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LWLG_Report</vt:lpstr>
      <vt:lpstr>範疇</vt:lpstr>
      <vt:lpstr>範疇</vt:lpstr>
    </vt:vector>
  </TitlesOfParts>
  <Company>EDB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PANG, Nga-yi</dc:creator>
  <cp:lastModifiedBy>Javis Javis</cp:lastModifiedBy>
  <cp:lastPrinted>2022-06-15T07:39:12Z</cp:lastPrinted>
  <dcterms:created xsi:type="dcterms:W3CDTF">2021-06-04T08:58:14Z</dcterms:created>
  <dcterms:modified xsi:type="dcterms:W3CDTF">2022-12-13T06:34:54Z</dcterms:modified>
</cp:coreProperties>
</file>